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ga\OneDrive\Escritorio\ARCHIVOS CONAC\4TO TRIMESTRE 2024\ALDO 4TO-2024\"/>
    </mc:Choice>
  </mc:AlternateContent>
  <bookViews>
    <workbookView xWindow="0" yWindow="0" windowWidth="20490" windowHeight="6930"/>
  </bookViews>
  <sheets>
    <sheet name="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4" i="1" l="1"/>
  <c r="B63" i="1"/>
  <c r="B62" i="1"/>
  <c r="B61" i="1"/>
  <c r="B60" i="1"/>
  <c r="B59" i="1"/>
  <c r="B58" i="1"/>
  <c r="B57" i="1"/>
  <c r="B56" i="1"/>
  <c r="B55" i="1"/>
  <c r="B54" i="1"/>
  <c r="B53" i="1"/>
  <c r="B51" i="1" s="1"/>
  <c r="B52" i="1"/>
  <c r="N51" i="1"/>
  <c r="M51" i="1"/>
  <c r="L51" i="1"/>
  <c r="K51" i="1"/>
  <c r="J51" i="1"/>
  <c r="I51" i="1"/>
  <c r="H51" i="1"/>
  <c r="G51" i="1"/>
  <c r="F51" i="1"/>
  <c r="E51" i="1"/>
  <c r="D51" i="1"/>
  <c r="C51" i="1"/>
  <c r="B49" i="1"/>
  <c r="B48" i="1"/>
  <c r="B47" i="1"/>
  <c r="C46" i="1"/>
  <c r="B46" i="1"/>
  <c r="C45" i="1"/>
  <c r="B45" i="1" s="1"/>
  <c r="C44" i="1"/>
  <c r="B44" i="1"/>
  <c r="C43" i="1"/>
  <c r="B43" i="1" s="1"/>
  <c r="C42" i="1"/>
  <c r="B42" i="1"/>
  <c r="C41" i="1"/>
  <c r="B41" i="1" s="1"/>
  <c r="B39" i="1" s="1"/>
  <c r="B40" i="1"/>
  <c r="N39" i="1"/>
  <c r="M39" i="1"/>
  <c r="L39" i="1"/>
  <c r="K39" i="1"/>
  <c r="J39" i="1"/>
  <c r="I39" i="1"/>
  <c r="H39" i="1"/>
  <c r="G39" i="1"/>
  <c r="F39" i="1"/>
  <c r="E39" i="1"/>
  <c r="D39" i="1"/>
  <c r="B38" i="1"/>
  <c r="B37" i="1"/>
  <c r="B36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B34" i="1"/>
  <c r="B33" i="1"/>
  <c r="B32" i="1"/>
  <c r="B31" i="1"/>
  <c r="N30" i="1"/>
  <c r="M30" i="1" s="1"/>
  <c r="B29" i="1"/>
  <c r="B26" i="1"/>
  <c r="B25" i="1"/>
  <c r="B24" i="1"/>
  <c r="B23" i="1"/>
  <c r="B22" i="1"/>
  <c r="B21" i="1"/>
  <c r="B20" i="1"/>
  <c r="B19" i="1"/>
  <c r="B18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B16" i="1"/>
  <c r="B15" i="1"/>
  <c r="B14" i="1"/>
  <c r="B13" i="1"/>
  <c r="B12" i="1"/>
  <c r="B11" i="1"/>
  <c r="B10" i="1"/>
  <c r="B9" i="1"/>
  <c r="B8" i="1"/>
  <c r="B7" i="1" s="1"/>
  <c r="N7" i="1"/>
  <c r="M7" i="1"/>
  <c r="L7" i="1"/>
  <c r="K7" i="1"/>
  <c r="J7" i="1"/>
  <c r="I7" i="1"/>
  <c r="H7" i="1"/>
  <c r="G7" i="1"/>
  <c r="F7" i="1"/>
  <c r="E7" i="1"/>
  <c r="D7" i="1"/>
  <c r="C7" i="1"/>
  <c r="L30" i="1" l="1"/>
  <c r="M28" i="1"/>
  <c r="M6" i="1" s="1"/>
  <c r="N28" i="1"/>
  <c r="N6" i="1" s="1"/>
  <c r="C39" i="1"/>
  <c r="K30" i="1" l="1"/>
  <c r="L28" i="1"/>
  <c r="L6" i="1" s="1"/>
  <c r="K28" i="1" l="1"/>
  <c r="K6" i="1" s="1"/>
  <c r="J30" i="1"/>
  <c r="I30" i="1" l="1"/>
  <c r="J28" i="1"/>
  <c r="J6" i="1" s="1"/>
  <c r="H30" i="1" l="1"/>
  <c r="I28" i="1"/>
  <c r="I6" i="1" s="1"/>
  <c r="H28" i="1" l="1"/>
  <c r="H6" i="1" s="1"/>
  <c r="G30" i="1"/>
  <c r="G28" i="1" l="1"/>
  <c r="G6" i="1" s="1"/>
  <c r="F30" i="1"/>
  <c r="E30" i="1" l="1"/>
  <c r="F28" i="1"/>
  <c r="F6" i="1" s="1"/>
  <c r="D30" i="1" l="1"/>
  <c r="E28" i="1"/>
  <c r="E6" i="1" s="1"/>
  <c r="D28" i="1" l="1"/>
  <c r="D6" i="1" s="1"/>
  <c r="C30" i="1"/>
  <c r="C28" i="1" l="1"/>
  <c r="C6" i="1" s="1"/>
  <c r="B30" i="1"/>
  <c r="B28" i="1" s="1"/>
  <c r="B6" i="1" s="1"/>
</calcChain>
</file>

<file path=xl/sharedStrings.xml><?xml version="1.0" encoding="utf-8"?>
<sst xmlns="http://schemas.openxmlformats.org/spreadsheetml/2006/main" count="75" uniqueCount="73">
  <si>
    <t>Norma para establecer la estructura del calendario de ingresos base mensual.</t>
  </si>
  <si>
    <t>Municipio de San Nicolás de los Garza Nuevo León</t>
  </si>
  <si>
    <t>Calendario de Ingresos del Ejercicio Fiscal 2025</t>
  </si>
  <si>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</si>
  <si>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</si>
  <si>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</si>
  <si>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</si>
  <si>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</si>
  <si>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</si>
  <si>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</si>
  <si>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</si>
  <si>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</si>
  <si>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</si>
  <si>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</si>
  <si>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</si>
  <si>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</si>
  <si>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</si>
  <si>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</si>
  <si>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</si>
  <si>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</si>
  <si>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</si>
  <si>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</si>
  <si>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</si>
  <si>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</si>
  <si>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</si>
  <si>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</si>
  <si>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Impuestos no comprendidos en las fracciones de la Ley de Ingresos causadas en ejercicios fiscales anteriores pendientes de liquidación o pago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</si>
  <si>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</si>
  <si>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</si>
  <si>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</si>
  <si>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</si>
  <si>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</si>
  <si>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Accesorios</t>
  </si>
  <si>
    <t>Contribuciones de mejoras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</si>
  <si>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</si>
  <si>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</si>
  <si>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Contribuciones de Mejoras</t>
  </si>
  <si>
    <t>Contribuciones de Mejoras por Obras Publicas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</si>
  <si>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</si>
  <si>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</si>
  <si>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</si>
  <si>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</si>
  <si>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</si>
  <si>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Accesorios de Derechos</t>
  </si>
  <si>
    <t>Derechos no comprendidos en las fracciones de la Ley de Ingresos causadas en ejercicios fiscales anteriores pendientes de liquidación o pago</t>
  </si>
  <si>
    <t>Productos</t>
  </si>
  <si>
    <t>Productos de capital</t>
  </si>
  <si>
    <t>Productos no comprendidos en las fracciones de la Ley de Ingresos causadas en ejercicios fiscales anteriores pendientes de liquidación o pago</t>
  </si>
  <si>
    <t>Aprovechamientos</t>
  </si>
  <si>
    <t xml:space="preserve">Aprovechamientos de capital </t>
  </si>
  <si>
    <t>Aprovechamientos no comprendidos en las fracciones de la Ley de Ingresos causadas en ejercicios fiscales anteriores pendientes de liquidación o pago</t>
  </si>
  <si>
    <t>Ingresos por ventas de bienes y servicios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</si>
  <si>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</si>
  <si>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</si>
  <si>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</si>
  <si>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Accesorios de Aprovechamientos</t>
  </si>
  <si>
    <t>Aprovechamientos no comprendidos en la Ley de Ingresos Vigente, causados en Ejercicios Fiscales Anteriores Pendientes de Liquidación o Pago</t>
  </si>
  <si>
    <t>Ingresos por Venta de Bienes, Prestacion de Servicios y Otros Ingresos</t>
  </si>
  <si>
    <t>Otros Ingresos</t>
  </si>
  <si>
    <t>Participaciones y Aportaciones</t>
  </si>
  <si>
    <t>Participaciones</t>
  </si>
  <si>
    <t xml:space="preserve">Aportaciones 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</si>
  <si>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</si>
  <si>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</si>
  <si>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</si>
  <si>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</si>
  <si>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</si>
  <si>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</si>
  <si>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</si>
  <si>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</si>
  <si>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Ingresos derivados de Financiamientos</t>
  </si>
  <si>
    <t>Endeudamiento interno</t>
  </si>
  <si>
    <t>Endeudamiento externo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</si>
</sst>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8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rgb="FF000000"/>
      <name val="Arial Narrow"/>
      <family val="2"/>
    </font>
    <font>
      <sz val="10"/>
      <color indexed="8"/>
      <name val="Arial Narrow"/>
      <family val="2"/>
    </font>
    <font>
      <sz val="9"/>
      <color theme="1"/>
      <name val="Arial Narrow"/>
      <family val="2"/>
    </font>
    <font>
      <sz val="11"/>
      <color theme="1"/>
      <name val="Arial Narrow"/>
      <family val="2"/>
    </font>
    <font>
      <sz val="7"/>
      <color rgb="FF000000"/>
      <name val="Arial Narrow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44" fontId="1" fillId="0" borderId="7" xfId="1" applyFont="1" applyBorder="1" applyAlignment="1">
      <alignment wrapText="1"/>
    </xf>
    <xf numFmtId="44" fontId="3" fillId="0" borderId="6" xfId="1" applyFont="1" applyBorder="1" applyAlignment="1">
      <alignment horizontal="center" wrapText="1"/>
    </xf>
    <xf numFmtId="44" fontId="3" fillId="0" borderId="8" xfId="1" applyFont="1" applyBorder="1" applyAlignment="1">
      <alignment horizontal="center" wrapText="1"/>
    </xf>
    <xf numFmtId="44" fontId="1" fillId="0" borderId="9" xfId="1" applyFont="1" applyBorder="1" applyAlignment="1">
      <alignment horizontal="center" vertical="top" wrapText="1"/>
    </xf>
    <xf numFmtId="44" fontId="1" fillId="0" borderId="8" xfId="1" applyFont="1" applyBorder="1" applyAlignment="1">
      <alignment vertical="top" wrapText="1"/>
    </xf>
    <xf numFmtId="44" fontId="1" fillId="0" borderId="9" xfId="1" applyFont="1" applyBorder="1" applyAlignment="1">
      <alignment horizontal="justify" vertical="top" wrapText="1"/>
    </xf>
    <xf numFmtId="44" fontId="1" fillId="0" borderId="8" xfId="1" applyFont="1" applyFill="1" applyBorder="1" applyAlignment="1">
      <alignment vertical="top" wrapText="1"/>
    </xf>
    <xf numFmtId="44" fontId="4" fillId="0" borderId="8" xfId="1" applyFont="1" applyBorder="1" applyAlignment="1">
      <alignment horizontal="justify" vertical="top" wrapText="1"/>
    </xf>
    <xf numFmtId="44" fontId="4" fillId="0" borderId="8" xfId="1" applyFont="1" applyFill="1" applyBorder="1" applyAlignment="1">
      <alignment horizontal="justify" vertical="top" wrapText="1"/>
    </xf>
    <xf numFmtId="44" fontId="1" fillId="0" borderId="9" xfId="1" applyFont="1" applyBorder="1" applyAlignment="1">
      <alignment vertical="top" wrapText="1"/>
    </xf>
    <xf numFmtId="44" fontId="3" fillId="0" borderId="8" xfId="1" applyFont="1" applyBorder="1" applyAlignment="1">
      <alignment vertical="top" wrapText="1"/>
    </xf>
    <xf numFmtId="0" fontId="5" fillId="0" borderId="9" xfId="0" applyFont="1" applyBorder="1" applyAlignment="1">
      <alignment horizontal="justify" vertical="top" wrapText="1"/>
    </xf>
    <xf numFmtId="164" fontId="6" fillId="0" borderId="8" xfId="0" applyNumberFormat="1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4"/>
  <sheetViews>
    <sheetView tabSelected="1" workbookViewId="0">
      <selection activeCell="A21" sqref="A21"/>
    </sheetView>
  </sheetViews>
  <sheetFormatPr baseColWidth="10" defaultColWidth="12" defaultRowHeight="12.75" x14ac:dyDescent="0.2"/>
  <cols>
    <col min="1" max="1" width="33.6640625" customWidth="1"/>
    <col min="2" max="2" width="19.5" bestFit="1" customWidth="1"/>
    <col min="3" max="3" width="17.83203125" bestFit="1" customWidth="1"/>
    <col min="4" max="14" width="16.6640625" bestFit="1" customWidth="1"/>
  </cols>
  <sheetData>
    <row r="1" spans="1:14" ht="16.5" x14ac:dyDescent="0.3">
      <c r="A1" s="15" t="s">
        <v>0</v>
      </c>
      <c r="B1" s="15"/>
      <c r="C1" s="15"/>
      <c r="D1" s="15"/>
      <c r="E1" s="15"/>
      <c r="F1" s="15"/>
      <c r="G1" s="15"/>
    </row>
    <row r="2" spans="1:14" ht="13.5" thickBot="1" x14ac:dyDescent="0.25"/>
    <row r="3" spans="1:14" x14ac:dyDescent="0.2">
      <c r="A3" s="16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8"/>
    </row>
    <row r="4" spans="1:14" ht="13.5" thickBot="1" x14ac:dyDescent="0.25">
      <c r="A4" s="19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1"/>
    </row>
    <row r="5" spans="1:14" ht="13.5" thickBot="1" x14ac:dyDescent="0.25">
      <c r="A5" s="1"/>
      <c r="B5" s="2" t="s">
        <v>3</v>
      </c>
      <c r="C5" s="2" t="s">
        <v>4</v>
      </c>
      <c r="D5" s="2" t="s">
        <v>5</v>
      </c>
      <c r="E5" s="2" t="s">
        <v>6</v>
      </c>
      <c r="F5" s="2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2" t="s">
        <v>12</v>
      </c>
      <c r="L5" s="2" t="s">
        <v>13</v>
      </c>
      <c r="M5" s="2" t="s">
        <v>14</v>
      </c>
      <c r="N5" s="3" t="s">
        <v>15</v>
      </c>
    </row>
    <row r="6" spans="1:14" ht="13.5" thickBot="1" x14ac:dyDescent="0.25">
      <c r="A6" s="4" t="s">
        <v>16</v>
      </c>
      <c r="B6" s="5">
        <f>+B7+B17+B26+B28+B35+B39+B49+B51+B56+B62</f>
        <v>3020090228.7770705</v>
      </c>
      <c r="C6" s="5">
        <f t="shared" ref="C6:N6" si="0">+C7+C17+C26+C28+C35+C39+C49+C51+C56</f>
        <v>505789324.20088005</v>
      </c>
      <c r="D6" s="5">
        <f t="shared" si="0"/>
        <v>271697979.26067996</v>
      </c>
      <c r="E6" s="5">
        <f t="shared" si="0"/>
        <v>181189034.58344001</v>
      </c>
      <c r="F6" s="5">
        <f t="shared" si="0"/>
        <v>194447614.56979999</v>
      </c>
      <c r="G6" s="5">
        <f t="shared" si="0"/>
        <v>200587308.48482001</v>
      </c>
      <c r="H6" s="5">
        <f t="shared" si="0"/>
        <v>222325738.68901998</v>
      </c>
      <c r="I6" s="5">
        <f t="shared" si="0"/>
        <v>181673063.80426997</v>
      </c>
      <c r="J6" s="5">
        <f t="shared" si="0"/>
        <v>166387567.51289999</v>
      </c>
      <c r="K6" s="5">
        <f t="shared" si="0"/>
        <v>179629644.82784</v>
      </c>
      <c r="L6" s="5">
        <f t="shared" si="0"/>
        <v>162597448.74822003</v>
      </c>
      <c r="M6" s="5">
        <f t="shared" si="0"/>
        <v>163308743.67787305</v>
      </c>
      <c r="N6" s="5">
        <f t="shared" si="0"/>
        <v>410456760.41732723</v>
      </c>
    </row>
    <row r="7" spans="1:14" ht="13.5" thickBot="1" x14ac:dyDescent="0.25">
      <c r="A7" s="6" t="s">
        <v>17</v>
      </c>
      <c r="B7" s="7">
        <f>+B8+B9+B14</f>
        <v>618262854.90923774</v>
      </c>
      <c r="C7" s="7">
        <f t="shared" ref="C7:N7" si="1">+C8+C9+C14</f>
        <v>329245485.47248006</v>
      </c>
      <c r="D7" s="7">
        <f t="shared" si="1"/>
        <v>56677276.696239993</v>
      </c>
      <c r="E7" s="7">
        <f t="shared" si="1"/>
        <v>31864152.6098</v>
      </c>
      <c r="F7" s="7">
        <f t="shared" si="1"/>
        <v>19784281.444900002</v>
      </c>
      <c r="G7" s="7">
        <f t="shared" si="1"/>
        <v>37586789.58382</v>
      </c>
      <c r="H7" s="7">
        <f t="shared" si="1"/>
        <v>16392563.07742</v>
      </c>
      <c r="I7" s="7">
        <f t="shared" si="1"/>
        <v>18286749.79146</v>
      </c>
      <c r="J7" s="7">
        <f t="shared" si="1"/>
        <v>16283879.369359998</v>
      </c>
      <c r="K7" s="7">
        <f t="shared" si="1"/>
        <v>21184497.85024</v>
      </c>
      <c r="L7" s="7">
        <f t="shared" si="1"/>
        <v>21655512.866280001</v>
      </c>
      <c r="M7" s="7">
        <f t="shared" si="1"/>
        <v>29521484.187125575</v>
      </c>
      <c r="N7" s="7">
        <f t="shared" si="1"/>
        <v>19780181.960112099</v>
      </c>
    </row>
    <row r="8" spans="1:14" ht="13.5" thickBot="1" x14ac:dyDescent="0.25">
      <c r="A8" s="6" t="s">
        <v>18</v>
      </c>
      <c r="B8" s="7">
        <f>SUM(C8:N8)</f>
        <v>26138270.34</v>
      </c>
      <c r="C8" s="8">
        <v>0</v>
      </c>
      <c r="D8" s="8">
        <v>0</v>
      </c>
      <c r="E8" s="8">
        <v>0</v>
      </c>
      <c r="F8" s="8">
        <v>0</v>
      </c>
      <c r="G8" s="8">
        <v>14098429.140000001</v>
      </c>
      <c r="H8" s="8">
        <v>0</v>
      </c>
      <c r="I8" s="8">
        <v>0</v>
      </c>
      <c r="J8" s="8">
        <v>0</v>
      </c>
      <c r="K8" s="8">
        <v>13254.5</v>
      </c>
      <c r="L8" s="8">
        <v>26586.7</v>
      </c>
      <c r="M8" s="8">
        <v>12000000</v>
      </c>
      <c r="N8" s="8">
        <v>0</v>
      </c>
    </row>
    <row r="9" spans="1:14" ht="13.5" thickBot="1" x14ac:dyDescent="0.25">
      <c r="A9" s="6" t="s">
        <v>19</v>
      </c>
      <c r="B9" s="7">
        <f>SUM(C9:N9)</f>
        <v>581200949.92513108</v>
      </c>
      <c r="C9" s="8">
        <v>327036107.35374004</v>
      </c>
      <c r="D9" s="8">
        <v>55677313.047879994</v>
      </c>
      <c r="E9" s="8">
        <v>30752638.143780001</v>
      </c>
      <c r="F9" s="8">
        <v>19234735.901980001</v>
      </c>
      <c r="G9" s="8">
        <v>22971067.329199996</v>
      </c>
      <c r="H9" s="8">
        <v>15844014.28596</v>
      </c>
      <c r="I9" s="8">
        <v>17707221.187600002</v>
      </c>
      <c r="J9" s="8">
        <v>15659346.649179999</v>
      </c>
      <c r="K9" s="8">
        <v>20405808.823860001</v>
      </c>
      <c r="L9" s="8">
        <v>20990950.905540001</v>
      </c>
      <c r="M9" s="8">
        <v>16505017.85510101</v>
      </c>
      <c r="N9" s="8">
        <v>18416728.441310074</v>
      </c>
    </row>
    <row r="10" spans="1:14" ht="26.25" hidden="1" thickBot="1" x14ac:dyDescent="0.25">
      <c r="A10" s="6" t="s">
        <v>20</v>
      </c>
      <c r="B10" s="7">
        <f t="shared" ref="B10:N64" si="2">SUM(C10:N10)</f>
        <v>0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ht="13.5" hidden="1" thickBot="1" x14ac:dyDescent="0.25">
      <c r="A11" s="6" t="s">
        <v>21</v>
      </c>
      <c r="B11" s="7">
        <f t="shared" si="2"/>
        <v>0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ht="13.5" hidden="1" thickBot="1" x14ac:dyDescent="0.25">
      <c r="A12" s="6" t="s">
        <v>22</v>
      </c>
      <c r="B12" s="7">
        <f t="shared" si="2"/>
        <v>0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 ht="13.5" hidden="1" thickBot="1" x14ac:dyDescent="0.25">
      <c r="A13" s="6" t="s">
        <v>23</v>
      </c>
      <c r="B13" s="7">
        <f t="shared" si="2"/>
        <v>0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 ht="13.5" thickBot="1" x14ac:dyDescent="0.25">
      <c r="A14" s="6" t="s">
        <v>24</v>
      </c>
      <c r="B14" s="7">
        <f>SUM(C14:N14)</f>
        <v>10923634.644106591</v>
      </c>
      <c r="C14" s="8">
        <v>2209378.1187399994</v>
      </c>
      <c r="D14" s="8">
        <v>999963.64835999999</v>
      </c>
      <c r="E14" s="8">
        <v>1111514.4660199999</v>
      </c>
      <c r="F14" s="8">
        <v>549545.54292000004</v>
      </c>
      <c r="G14" s="8">
        <v>517293.11462000001</v>
      </c>
      <c r="H14" s="8">
        <v>548548.79145999986</v>
      </c>
      <c r="I14" s="8">
        <v>579528.60386000003</v>
      </c>
      <c r="J14" s="8">
        <v>624532.72018000006</v>
      </c>
      <c r="K14" s="8">
        <v>765434.52637999994</v>
      </c>
      <c r="L14" s="8">
        <v>637975.26074000006</v>
      </c>
      <c r="M14" s="8">
        <v>1016466.3320245644</v>
      </c>
      <c r="N14" s="8">
        <v>1363453.5188020256</v>
      </c>
    </row>
    <row r="15" spans="1:14" ht="13.5" hidden="1" thickBot="1" x14ac:dyDescent="0.25">
      <c r="A15" s="6" t="s">
        <v>25</v>
      </c>
      <c r="B15" s="7">
        <f t="shared" si="2"/>
        <v>0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1:14" ht="64.5" hidden="1" thickBot="1" x14ac:dyDescent="0.25">
      <c r="A16" s="6" t="s">
        <v>26</v>
      </c>
      <c r="B16" s="7">
        <f t="shared" si="2"/>
        <v>0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1:14" ht="26.25" thickBot="1" x14ac:dyDescent="0.25">
      <c r="A17" s="6" t="s">
        <v>27</v>
      </c>
      <c r="B17" s="7">
        <f>SUM(B21)</f>
        <v>13288001.079999998</v>
      </c>
      <c r="C17" s="7">
        <f t="shared" ref="C17:N17" si="3">SUM(C21)</f>
        <v>1102993.3500000001</v>
      </c>
      <c r="D17" s="7">
        <f t="shared" si="3"/>
        <v>1136689.53</v>
      </c>
      <c r="E17" s="7">
        <f t="shared" si="3"/>
        <v>1143570.43</v>
      </c>
      <c r="F17" s="7">
        <f t="shared" si="3"/>
        <v>1074326.9099999999</v>
      </c>
      <c r="G17" s="7">
        <f t="shared" si="3"/>
        <v>1116338.72</v>
      </c>
      <c r="H17" s="7">
        <f t="shared" si="3"/>
        <v>1083589.33</v>
      </c>
      <c r="I17" s="7">
        <f t="shared" si="3"/>
        <v>1117138.3499999999</v>
      </c>
      <c r="J17" s="7">
        <f t="shared" si="3"/>
        <v>1079131.67</v>
      </c>
      <c r="K17" s="7">
        <f t="shared" si="3"/>
        <v>1110761.44</v>
      </c>
      <c r="L17" s="7">
        <f t="shared" si="3"/>
        <v>1142644.83</v>
      </c>
      <c r="M17" s="7">
        <f t="shared" si="3"/>
        <v>1089218.01</v>
      </c>
      <c r="N17" s="7">
        <f t="shared" si="3"/>
        <v>1091598.51</v>
      </c>
    </row>
    <row r="18" spans="1:14" ht="13.5" hidden="1" thickBot="1" x14ac:dyDescent="0.25">
      <c r="A18" s="6" t="s">
        <v>28</v>
      </c>
      <c r="B18" s="7">
        <f t="shared" si="2"/>
        <v>0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1:14" ht="13.5" hidden="1" thickBot="1" x14ac:dyDescent="0.25">
      <c r="A19" s="6" t="s">
        <v>29</v>
      </c>
      <c r="B19" s="7">
        <f t="shared" si="2"/>
        <v>0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1:14" ht="13.5" hidden="1" thickBot="1" x14ac:dyDescent="0.25">
      <c r="A20" s="6" t="s">
        <v>30</v>
      </c>
      <c r="B20" s="7">
        <f t="shared" si="2"/>
        <v>0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1:14" ht="26.25" thickBot="1" x14ac:dyDescent="0.25">
      <c r="A21" s="6" t="s">
        <v>31</v>
      </c>
      <c r="B21" s="7">
        <f>SUM(C21:N21)</f>
        <v>13288001.079999998</v>
      </c>
      <c r="C21" s="9">
        <v>1102993.3500000001</v>
      </c>
      <c r="D21" s="9">
        <v>1136689.53</v>
      </c>
      <c r="E21" s="9">
        <v>1143570.43</v>
      </c>
      <c r="F21" s="9">
        <v>1074326.9099999999</v>
      </c>
      <c r="G21" s="9">
        <v>1116338.72</v>
      </c>
      <c r="H21" s="9">
        <v>1083589.33</v>
      </c>
      <c r="I21" s="9">
        <v>1117138.3499999999</v>
      </c>
      <c r="J21" s="9">
        <v>1079131.67</v>
      </c>
      <c r="K21" s="9">
        <v>1110761.44</v>
      </c>
      <c r="L21" s="9">
        <v>1142644.83</v>
      </c>
      <c r="M21" s="9">
        <v>1089218.01</v>
      </c>
      <c r="N21" s="9">
        <v>1091598.51</v>
      </c>
    </row>
    <row r="22" spans="1:14" ht="13.5" hidden="1" thickBot="1" x14ac:dyDescent="0.25">
      <c r="A22" s="6" t="s">
        <v>32</v>
      </c>
      <c r="B22" s="7">
        <f t="shared" si="2"/>
        <v>0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1:14" ht="13.5" hidden="1" thickBot="1" x14ac:dyDescent="0.25">
      <c r="A23" s="6" t="s">
        <v>33</v>
      </c>
      <c r="B23" s="7">
        <f t="shared" si="2"/>
        <v>0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</row>
    <row r="24" spans="1:14" ht="26.25" hidden="1" thickBot="1" x14ac:dyDescent="0.25">
      <c r="A24" s="6" t="s">
        <v>34</v>
      </c>
      <c r="B24" s="7">
        <f t="shared" si="2"/>
        <v>0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1:14" ht="64.5" hidden="1" thickBot="1" x14ac:dyDescent="0.25">
      <c r="A25" s="6" t="s">
        <v>35</v>
      </c>
      <c r="B25" s="7">
        <f t="shared" si="2"/>
        <v>0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4" ht="13.5" thickBot="1" x14ac:dyDescent="0.25">
      <c r="A26" s="6" t="s">
        <v>36</v>
      </c>
      <c r="B26" s="7">
        <f>SUM(B27)</f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</row>
    <row r="27" spans="1:14" ht="26.25" thickBot="1" x14ac:dyDescent="0.25">
      <c r="A27" s="6" t="s">
        <v>37</v>
      </c>
      <c r="B27" s="7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</row>
    <row r="28" spans="1:14" ht="13.5" thickBot="1" x14ac:dyDescent="0.25">
      <c r="A28" s="6" t="s">
        <v>38</v>
      </c>
      <c r="B28" s="7">
        <f>SUM(B29:B33)</f>
        <v>92087432.174216822</v>
      </c>
      <c r="C28" s="7">
        <f t="shared" ref="C28:N28" si="4">SUM(C29:C33)</f>
        <v>10153577.342599999</v>
      </c>
      <c r="D28" s="7">
        <f t="shared" si="4"/>
        <v>13060924.327199999</v>
      </c>
      <c r="E28" s="7">
        <f t="shared" si="4"/>
        <v>8319156.1394000007</v>
      </c>
      <c r="F28" s="7">
        <f t="shared" si="4"/>
        <v>6269578.0574999992</v>
      </c>
      <c r="G28" s="7">
        <f t="shared" si="4"/>
        <v>6657215.1673999997</v>
      </c>
      <c r="H28" s="7">
        <f t="shared" si="4"/>
        <v>8942724.2332000006</v>
      </c>
      <c r="I28" s="7">
        <f t="shared" si="4"/>
        <v>5325334.5384</v>
      </c>
      <c r="J28" s="7">
        <f t="shared" si="4"/>
        <v>4531124.0484000007</v>
      </c>
      <c r="K28" s="7">
        <f t="shared" si="4"/>
        <v>10550134.604600001</v>
      </c>
      <c r="L28" s="7">
        <f t="shared" si="4"/>
        <v>8090781.4072000012</v>
      </c>
      <c r="M28" s="7">
        <f t="shared" si="4"/>
        <v>5187373.1823870959</v>
      </c>
      <c r="N28" s="7">
        <f t="shared" si="4"/>
        <v>4999509.1259297309</v>
      </c>
    </row>
    <row r="29" spans="1:14" ht="39" thickBot="1" x14ac:dyDescent="0.25">
      <c r="A29" s="6" t="s">
        <v>39</v>
      </c>
      <c r="B29" s="7">
        <f>SUM(C29:N29)</f>
        <v>19673112.713757697</v>
      </c>
      <c r="C29" s="8">
        <v>4112201.4067000002</v>
      </c>
      <c r="D29" s="8">
        <v>1701007.7608999999</v>
      </c>
      <c r="E29" s="8">
        <v>1502994.4790000001</v>
      </c>
      <c r="F29" s="8">
        <v>1292784.8145000001</v>
      </c>
      <c r="G29" s="8">
        <v>2724026.9780999999</v>
      </c>
      <c r="H29" s="8">
        <v>1351203.5296999998</v>
      </c>
      <c r="I29" s="8">
        <v>1415852.0463</v>
      </c>
      <c r="J29" s="8">
        <v>1130780.3825000001</v>
      </c>
      <c r="K29" s="8">
        <v>968448.75599999994</v>
      </c>
      <c r="L29" s="8">
        <v>1136511.4449</v>
      </c>
      <c r="M29" s="8">
        <v>1111497.5135549041</v>
      </c>
      <c r="N29" s="8">
        <v>1225803.6016027941</v>
      </c>
    </row>
    <row r="30" spans="1:14" ht="13.5" hidden="1" thickBot="1" x14ac:dyDescent="0.25">
      <c r="A30" s="6" t="s">
        <v>40</v>
      </c>
      <c r="B30" s="7">
        <f t="shared" si="2"/>
        <v>0</v>
      </c>
      <c r="C30" s="5">
        <f t="shared" si="2"/>
        <v>0</v>
      </c>
      <c r="D30" s="5">
        <f t="shared" si="2"/>
        <v>0</v>
      </c>
      <c r="E30" s="5">
        <f t="shared" si="2"/>
        <v>0</v>
      </c>
      <c r="F30" s="5">
        <f t="shared" si="2"/>
        <v>0</v>
      </c>
      <c r="G30" s="5">
        <f t="shared" si="2"/>
        <v>0</v>
      </c>
      <c r="H30" s="5">
        <f t="shared" si="2"/>
        <v>0</v>
      </c>
      <c r="I30" s="5">
        <f t="shared" si="2"/>
        <v>0</v>
      </c>
      <c r="J30" s="5">
        <f t="shared" si="2"/>
        <v>0</v>
      </c>
      <c r="K30" s="5">
        <f t="shared" si="2"/>
        <v>0</v>
      </c>
      <c r="L30" s="5">
        <f t="shared" si="2"/>
        <v>0</v>
      </c>
      <c r="M30" s="5">
        <f t="shared" si="2"/>
        <v>0</v>
      </c>
      <c r="N30" s="5">
        <f t="shared" si="2"/>
        <v>0</v>
      </c>
    </row>
    <row r="31" spans="1:14" ht="13.5" thickBot="1" x14ac:dyDescent="0.25">
      <c r="A31" s="6" t="s">
        <v>41</v>
      </c>
      <c r="B31" s="7">
        <f>SUM(C31:N31)</f>
        <v>42708003.586851075</v>
      </c>
      <c r="C31" s="8">
        <v>2776798.4239999996</v>
      </c>
      <c r="D31" s="8">
        <v>4730948.0638000006</v>
      </c>
      <c r="E31" s="8">
        <v>3717896.7756000003</v>
      </c>
      <c r="F31" s="8">
        <v>3768889.1915999991</v>
      </c>
      <c r="G31" s="8">
        <v>2620327.7764999992</v>
      </c>
      <c r="H31" s="8">
        <v>1867787.7756999999</v>
      </c>
      <c r="I31" s="8">
        <v>3357053.9710000004</v>
      </c>
      <c r="J31" s="8">
        <v>2551606.6091000005</v>
      </c>
      <c r="K31" s="8">
        <v>6806078.6402000003</v>
      </c>
      <c r="L31" s="8">
        <v>3874263.7948000003</v>
      </c>
      <c r="M31" s="8">
        <v>3560272.2036881098</v>
      </c>
      <c r="N31" s="8">
        <v>3076080.3608629685</v>
      </c>
    </row>
    <row r="32" spans="1:14" ht="13.5" thickBot="1" x14ac:dyDescent="0.25">
      <c r="A32" s="6" t="s">
        <v>42</v>
      </c>
      <c r="B32" s="7">
        <f>SUM(C32:N32)</f>
        <v>28636395.788144417</v>
      </c>
      <c r="C32" s="8">
        <v>3186526.0071</v>
      </c>
      <c r="D32" s="8">
        <v>6561285.3072999995</v>
      </c>
      <c r="E32" s="8">
        <v>3009864.5477</v>
      </c>
      <c r="F32" s="8">
        <v>1023360.1358999999</v>
      </c>
      <c r="G32" s="8">
        <v>1236548.1247999999</v>
      </c>
      <c r="H32" s="8">
        <v>5658365.1726000002</v>
      </c>
      <c r="I32" s="8">
        <v>465417.77759999997</v>
      </c>
      <c r="J32" s="8">
        <v>754153.96959999995</v>
      </c>
      <c r="K32" s="8">
        <v>2712417.8928999999</v>
      </c>
      <c r="L32" s="8">
        <v>2928893.9199000001</v>
      </c>
      <c r="M32" s="8">
        <v>444560.27043985203</v>
      </c>
      <c r="N32" s="8">
        <v>655002.66230456391</v>
      </c>
    </row>
    <row r="33" spans="1:14" ht="13.5" thickBot="1" x14ac:dyDescent="0.25">
      <c r="A33" s="6" t="s">
        <v>43</v>
      </c>
      <c r="B33" s="7">
        <f>SUM(C33:N33)</f>
        <v>1069920.085463634</v>
      </c>
      <c r="C33" s="8">
        <v>78051.504799999995</v>
      </c>
      <c r="D33" s="8">
        <v>67683.195200000002</v>
      </c>
      <c r="E33" s="8">
        <v>88400.33709999999</v>
      </c>
      <c r="F33" s="8">
        <v>184543.9155</v>
      </c>
      <c r="G33" s="8">
        <v>76312.288</v>
      </c>
      <c r="H33" s="8">
        <v>65367.7552</v>
      </c>
      <c r="I33" s="8">
        <v>87010.743499999982</v>
      </c>
      <c r="J33" s="8">
        <v>94583.087199999994</v>
      </c>
      <c r="K33" s="8">
        <v>63189.315499999997</v>
      </c>
      <c r="L33" s="8">
        <v>151112.2476</v>
      </c>
      <c r="M33" s="8">
        <v>71043.194704230002</v>
      </c>
      <c r="N33" s="8">
        <v>42622.501159403997</v>
      </c>
    </row>
    <row r="34" spans="1:14" ht="64.5" hidden="1" thickBot="1" x14ac:dyDescent="0.25">
      <c r="A34" s="6" t="s">
        <v>44</v>
      </c>
      <c r="B34" s="7">
        <f t="shared" si="2"/>
        <v>0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</row>
    <row r="35" spans="1:14" ht="13.5" thickBot="1" x14ac:dyDescent="0.25">
      <c r="A35" s="6" t="s">
        <v>45</v>
      </c>
      <c r="B35" s="7">
        <f>SUM(B36)</f>
        <v>35340989.421196699</v>
      </c>
      <c r="C35" s="7">
        <f t="shared" ref="C35:N35" si="5">SUM(C36)</f>
        <v>2848670.9960000003</v>
      </c>
      <c r="D35" s="7">
        <f t="shared" si="5"/>
        <v>3509038.5008</v>
      </c>
      <c r="E35" s="7">
        <f t="shared" si="5"/>
        <v>3542310.3209000002</v>
      </c>
      <c r="F35" s="7">
        <f t="shared" si="5"/>
        <v>2846049.0405000001</v>
      </c>
      <c r="G35" s="7">
        <f t="shared" si="5"/>
        <v>3182915.9489999996</v>
      </c>
      <c r="H35" s="7">
        <f t="shared" si="5"/>
        <v>3179980.3308000001</v>
      </c>
      <c r="I35" s="7">
        <f t="shared" si="5"/>
        <v>3426114.9614999997</v>
      </c>
      <c r="J35" s="7">
        <f t="shared" si="5"/>
        <v>2232422.4138000002</v>
      </c>
      <c r="K35" s="7">
        <f t="shared" si="5"/>
        <v>5178996.2688000007</v>
      </c>
      <c r="L35" s="7">
        <f t="shared" si="5"/>
        <v>2436927.1354</v>
      </c>
      <c r="M35" s="7">
        <f t="shared" si="5"/>
        <v>1314361.6300392682</v>
      </c>
      <c r="N35" s="7">
        <f t="shared" si="5"/>
        <v>1643201.8736574301</v>
      </c>
    </row>
    <row r="36" spans="1:14" ht="13.5" thickBot="1" x14ac:dyDescent="0.25">
      <c r="A36" s="6" t="s">
        <v>45</v>
      </c>
      <c r="B36" s="7">
        <f>SUM(C36:N36)</f>
        <v>35340989.421196699</v>
      </c>
      <c r="C36" s="8">
        <v>2848670.9960000003</v>
      </c>
      <c r="D36" s="8">
        <v>3509038.5008</v>
      </c>
      <c r="E36" s="8">
        <v>3542310.3209000002</v>
      </c>
      <c r="F36" s="8">
        <v>2846049.0405000001</v>
      </c>
      <c r="G36" s="8">
        <v>3182915.9489999996</v>
      </c>
      <c r="H36" s="8">
        <v>3179980.3308000001</v>
      </c>
      <c r="I36" s="8">
        <v>3426114.9614999997</v>
      </c>
      <c r="J36" s="8">
        <v>2232422.4138000002</v>
      </c>
      <c r="K36" s="8">
        <v>5178996.2688000007</v>
      </c>
      <c r="L36" s="8">
        <v>2436927.1354</v>
      </c>
      <c r="M36" s="8">
        <v>1314361.6300392682</v>
      </c>
      <c r="N36" s="8">
        <v>1643201.8736574301</v>
      </c>
    </row>
    <row r="37" spans="1:14" ht="13.5" hidden="1" thickBot="1" x14ac:dyDescent="0.25">
      <c r="A37" s="6" t="s">
        <v>46</v>
      </c>
      <c r="B37" s="7">
        <f t="shared" si="2"/>
        <v>0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</row>
    <row r="38" spans="1:14" ht="64.5" hidden="1" thickBot="1" x14ac:dyDescent="0.25">
      <c r="A38" s="6" t="s">
        <v>47</v>
      </c>
      <c r="B38" s="7">
        <f t="shared" si="2"/>
        <v>0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</row>
    <row r="39" spans="1:14" ht="13.5" thickBot="1" x14ac:dyDescent="0.25">
      <c r="A39" s="6" t="s">
        <v>48</v>
      </c>
      <c r="B39" s="7">
        <f>SUM(B40:B48)</f>
        <v>111181043.99894626</v>
      </c>
      <c r="C39" s="7">
        <f t="shared" ref="C39:N39" si="6">SUM(C40:C48)</f>
        <v>9455829.2970000003</v>
      </c>
      <c r="D39" s="7">
        <f t="shared" si="6"/>
        <v>6537971.7702000011</v>
      </c>
      <c r="E39" s="7">
        <f t="shared" si="6"/>
        <v>7536305.6629000008</v>
      </c>
      <c r="F39" s="7">
        <f t="shared" si="6"/>
        <v>19864544.142899998</v>
      </c>
      <c r="G39" s="7">
        <f t="shared" si="6"/>
        <v>11523799.512799999</v>
      </c>
      <c r="H39" s="7">
        <f t="shared" si="6"/>
        <v>7039974.273</v>
      </c>
      <c r="I39" s="7">
        <f t="shared" si="6"/>
        <v>9413792.9714000002</v>
      </c>
      <c r="J39" s="7">
        <f t="shared" si="6"/>
        <v>9372707.4094000012</v>
      </c>
      <c r="K39" s="7">
        <f t="shared" si="6"/>
        <v>9092799.4745000005</v>
      </c>
      <c r="L39" s="7">
        <f t="shared" si="6"/>
        <v>10409770.696900001</v>
      </c>
      <c r="M39" s="7">
        <f t="shared" si="6"/>
        <v>6199875.2442827625</v>
      </c>
      <c r="N39" s="7">
        <f t="shared" si="6"/>
        <v>4733673.5436635017</v>
      </c>
    </row>
    <row r="40" spans="1:14" ht="13.5" thickBot="1" x14ac:dyDescent="0.25">
      <c r="A40" s="6" t="s">
        <v>48</v>
      </c>
      <c r="B40" s="7">
        <f>SUM(C40:N40)</f>
        <v>99403020.591585547</v>
      </c>
      <c r="C40" s="8">
        <v>7511440.75</v>
      </c>
      <c r="D40" s="8">
        <v>5895477.4329000013</v>
      </c>
      <c r="E40" s="8">
        <v>5783123.5881000012</v>
      </c>
      <c r="F40" s="8">
        <v>18234131.170599997</v>
      </c>
      <c r="G40" s="8">
        <v>10243589.285699999</v>
      </c>
      <c r="H40" s="8">
        <v>5982966.9828000003</v>
      </c>
      <c r="I40" s="8">
        <v>8545354.8575999998</v>
      </c>
      <c r="J40" s="8">
        <v>8661452.7574000005</v>
      </c>
      <c r="K40" s="8">
        <v>8200289.4987000003</v>
      </c>
      <c r="L40" s="8">
        <v>9747827.8485000003</v>
      </c>
      <c r="M40" s="8">
        <v>6032092.4756785333</v>
      </c>
      <c r="N40" s="8">
        <v>4565273.9436070202</v>
      </c>
    </row>
    <row r="41" spans="1:14" ht="13.5" hidden="1" thickBot="1" x14ac:dyDescent="0.25">
      <c r="A41" s="6" t="s">
        <v>49</v>
      </c>
      <c r="B41" s="7">
        <f t="shared" si="2"/>
        <v>0</v>
      </c>
      <c r="C41" s="5">
        <f t="shared" si="2"/>
        <v>0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</row>
    <row r="42" spans="1:14" ht="64.5" hidden="1" thickBot="1" x14ac:dyDescent="0.25">
      <c r="A42" s="6" t="s">
        <v>50</v>
      </c>
      <c r="B42" s="7">
        <f t="shared" si="2"/>
        <v>0</v>
      </c>
      <c r="C42" s="5">
        <f t="shared" si="2"/>
        <v>0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</row>
    <row r="43" spans="1:14" ht="26.25" hidden="1" thickBot="1" x14ac:dyDescent="0.25">
      <c r="A43" s="6" t="s">
        <v>51</v>
      </c>
      <c r="B43" s="7">
        <f t="shared" si="2"/>
        <v>0</v>
      </c>
      <c r="C43" s="5">
        <f t="shared" si="2"/>
        <v>0</v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</row>
    <row r="44" spans="1:14" ht="39" hidden="1" thickBot="1" x14ac:dyDescent="0.25">
      <c r="A44" s="6" t="s">
        <v>52</v>
      </c>
      <c r="B44" s="7">
        <f t="shared" si="2"/>
        <v>0</v>
      </c>
      <c r="C44" s="5">
        <f t="shared" si="2"/>
        <v>0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</row>
    <row r="45" spans="1:14" ht="26.25" hidden="1" thickBot="1" x14ac:dyDescent="0.25">
      <c r="A45" s="6" t="s">
        <v>53</v>
      </c>
      <c r="B45" s="7">
        <f t="shared" si="2"/>
        <v>0</v>
      </c>
      <c r="C45" s="5">
        <f t="shared" si="2"/>
        <v>0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</row>
    <row r="46" spans="1:14" ht="39" hidden="1" thickBot="1" x14ac:dyDescent="0.25">
      <c r="A46" s="6" t="s">
        <v>54</v>
      </c>
      <c r="B46" s="7">
        <f t="shared" si="2"/>
        <v>0</v>
      </c>
      <c r="C46" s="5">
        <f t="shared" si="2"/>
        <v>0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</row>
    <row r="47" spans="1:14" ht="13.5" thickBot="1" x14ac:dyDescent="0.25">
      <c r="A47" s="6" t="s">
        <v>55</v>
      </c>
      <c r="B47" s="7">
        <f>SUM(C47:N47)</f>
        <v>6062484.7213607114</v>
      </c>
      <c r="C47" s="8">
        <v>403952.50700000004</v>
      </c>
      <c r="D47" s="8">
        <v>642494.33730000001</v>
      </c>
      <c r="E47" s="8">
        <v>584557.09479999996</v>
      </c>
      <c r="F47" s="8">
        <v>795711.47230000002</v>
      </c>
      <c r="G47" s="8">
        <v>504069.19710000005</v>
      </c>
      <c r="H47" s="8">
        <v>626907.79020000005</v>
      </c>
      <c r="I47" s="8">
        <v>758068.11380000005</v>
      </c>
      <c r="J47" s="8">
        <v>483284.652</v>
      </c>
      <c r="K47" s="8">
        <v>583498.97580000001</v>
      </c>
      <c r="L47" s="8">
        <v>352931.84840000002</v>
      </c>
      <c r="M47" s="8">
        <v>158609.13260422955</v>
      </c>
      <c r="N47" s="8">
        <v>168399.60005648169</v>
      </c>
    </row>
    <row r="48" spans="1:14" ht="51.75" thickBot="1" x14ac:dyDescent="0.25">
      <c r="A48" s="6" t="s">
        <v>56</v>
      </c>
      <c r="B48" s="7">
        <f>SUM(C48:N48)</f>
        <v>5715538.6859999998</v>
      </c>
      <c r="C48" s="5">
        <v>1540436.04</v>
      </c>
      <c r="D48" s="5">
        <v>0</v>
      </c>
      <c r="E48" s="5">
        <v>1168624.98</v>
      </c>
      <c r="F48" s="5">
        <v>834701.5</v>
      </c>
      <c r="G48" s="5">
        <v>776141.03</v>
      </c>
      <c r="H48" s="5">
        <v>430099.5</v>
      </c>
      <c r="I48" s="5">
        <v>110370</v>
      </c>
      <c r="J48" s="5">
        <v>227970</v>
      </c>
      <c r="K48" s="5">
        <v>309011</v>
      </c>
      <c r="L48" s="5">
        <v>309011</v>
      </c>
      <c r="M48" s="5">
        <v>9173.6360000000004</v>
      </c>
      <c r="N48" s="5">
        <v>0</v>
      </c>
    </row>
    <row r="49" spans="1:14" ht="26.25" thickBot="1" x14ac:dyDescent="0.25">
      <c r="A49" s="6" t="s">
        <v>57</v>
      </c>
      <c r="B49" s="7">
        <f>SUM(B50)</f>
        <v>0</v>
      </c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</row>
    <row r="50" spans="1:14" ht="13.5" thickBot="1" x14ac:dyDescent="0.25">
      <c r="A50" s="6" t="s">
        <v>58</v>
      </c>
      <c r="B50" s="7">
        <v>0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</row>
    <row r="51" spans="1:14" ht="13.5" thickBot="1" x14ac:dyDescent="0.25">
      <c r="A51" s="6" t="s">
        <v>59</v>
      </c>
      <c r="B51" s="7">
        <f>SUM(B52:B54)</f>
        <v>1952461057.3261395</v>
      </c>
      <c r="C51" s="7">
        <f t="shared" ref="C51:N51" si="7">SUM(C52:C54)</f>
        <v>151807233.7428</v>
      </c>
      <c r="D51" s="7">
        <f t="shared" si="7"/>
        <v>187728463.43623999</v>
      </c>
      <c r="E51" s="7">
        <f t="shared" si="7"/>
        <v>127517425.42043999</v>
      </c>
      <c r="F51" s="7">
        <f t="shared" si="7"/>
        <v>143257143.80399999</v>
      </c>
      <c r="G51" s="7">
        <f t="shared" si="7"/>
        <v>139110426.98180002</v>
      </c>
      <c r="H51" s="7">
        <f t="shared" si="7"/>
        <v>184514934.44459999</v>
      </c>
      <c r="I51" s="7">
        <f t="shared" si="7"/>
        <v>142907053.62150997</v>
      </c>
      <c r="J51" s="7">
        <f t="shared" si="7"/>
        <v>130899137.60194001</v>
      </c>
      <c r="K51" s="7">
        <f t="shared" si="7"/>
        <v>131145228.18969999</v>
      </c>
      <c r="L51" s="7">
        <f t="shared" si="7"/>
        <v>117643443.81244001</v>
      </c>
      <c r="M51" s="7">
        <f t="shared" si="7"/>
        <v>118488401.14537168</v>
      </c>
      <c r="N51" s="7">
        <f t="shared" si="7"/>
        <v>377442165.12529778</v>
      </c>
    </row>
    <row r="52" spans="1:14" ht="13.5" thickBot="1" x14ac:dyDescent="0.25">
      <c r="A52" s="6" t="s">
        <v>60</v>
      </c>
      <c r="B52" s="7">
        <f t="shared" ref="B52:B54" si="8">SUM(C52:N52)</f>
        <v>1065652733.8781395</v>
      </c>
      <c r="C52" s="8">
        <v>98131496.045000002</v>
      </c>
      <c r="D52" s="8">
        <v>133190668.10844</v>
      </c>
      <c r="E52" s="8">
        <v>75855731.932639986</v>
      </c>
      <c r="F52" s="8">
        <v>93507762.044</v>
      </c>
      <c r="G52" s="8">
        <v>106370285.10400002</v>
      </c>
      <c r="H52" s="8">
        <v>94050631.039000005</v>
      </c>
      <c r="I52" s="8">
        <v>89679910.643709987</v>
      </c>
      <c r="J52" s="8">
        <v>78234483.034140006</v>
      </c>
      <c r="K52" s="8">
        <v>78890852.211899996</v>
      </c>
      <c r="L52" s="8">
        <v>57568884.124640003</v>
      </c>
      <c r="M52" s="8">
        <v>82139169.665371671</v>
      </c>
      <c r="N52" s="8">
        <v>78032859.925297827</v>
      </c>
    </row>
    <row r="53" spans="1:14" ht="13.5" thickBot="1" x14ac:dyDescent="0.25">
      <c r="A53" s="6" t="s">
        <v>61</v>
      </c>
      <c r="B53" s="7">
        <f t="shared" si="8"/>
        <v>886808323.44799995</v>
      </c>
      <c r="C53" s="8">
        <v>53675737.697799996</v>
      </c>
      <c r="D53" s="8">
        <v>54537795.327799998</v>
      </c>
      <c r="E53" s="8">
        <v>51661693.487800002</v>
      </c>
      <c r="F53" s="8">
        <v>49749381.759999998</v>
      </c>
      <c r="G53" s="8">
        <v>32740141.877799999</v>
      </c>
      <c r="H53" s="8">
        <v>90464303.405599996</v>
      </c>
      <c r="I53" s="8">
        <v>53227142.977799997</v>
      </c>
      <c r="J53" s="8">
        <v>52664654.5678</v>
      </c>
      <c r="K53" s="8">
        <v>52254375.977799997</v>
      </c>
      <c r="L53" s="8">
        <v>60074559.687799998</v>
      </c>
      <c r="M53" s="8">
        <v>36349231.479999997</v>
      </c>
      <c r="N53" s="8">
        <v>299409305.19999999</v>
      </c>
    </row>
    <row r="54" spans="1:14" ht="13.5" thickBot="1" x14ac:dyDescent="0.25">
      <c r="A54" s="6" t="s">
        <v>62</v>
      </c>
      <c r="B54" s="7">
        <f t="shared" si="8"/>
        <v>0</v>
      </c>
      <c r="C54" s="8">
        <v>0</v>
      </c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</row>
    <row r="55" spans="1:14" ht="26.25" hidden="1" thickBot="1" x14ac:dyDescent="0.25">
      <c r="A55" s="6" t="s">
        <v>63</v>
      </c>
      <c r="B55" s="7">
        <f t="shared" si="2"/>
        <v>0</v>
      </c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</row>
    <row r="56" spans="1:14" ht="26.25" thickBot="1" x14ac:dyDescent="0.25">
      <c r="A56" s="6" t="s">
        <v>64</v>
      </c>
      <c r="B56" s="7">
        <f t="shared" si="2"/>
        <v>17468849.867333334</v>
      </c>
      <c r="C56" s="8">
        <v>1175534</v>
      </c>
      <c r="D56" s="8">
        <v>3047615</v>
      </c>
      <c r="E56" s="8">
        <v>1266114</v>
      </c>
      <c r="F56" s="8">
        <v>1351691.17</v>
      </c>
      <c r="G56" s="8">
        <v>1409822.57</v>
      </c>
      <c r="H56" s="8">
        <v>1171973</v>
      </c>
      <c r="I56" s="8">
        <v>1196879.57</v>
      </c>
      <c r="J56" s="8">
        <v>1989165</v>
      </c>
      <c r="K56" s="8">
        <v>1367227</v>
      </c>
      <c r="L56" s="8">
        <v>1218368</v>
      </c>
      <c r="M56" s="8">
        <v>1508030.278666666</v>
      </c>
      <c r="N56" s="8">
        <v>766430.27866666589</v>
      </c>
    </row>
    <row r="57" spans="1:14" ht="26.25" hidden="1" thickBot="1" x14ac:dyDescent="0.25">
      <c r="A57" s="6" t="s">
        <v>65</v>
      </c>
      <c r="B57" s="7">
        <f t="shared" si="2"/>
        <v>0</v>
      </c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</row>
    <row r="58" spans="1:14" ht="13.5" hidden="1" thickBot="1" x14ac:dyDescent="0.25">
      <c r="A58" s="6" t="s">
        <v>66</v>
      </c>
      <c r="B58" s="7">
        <f t="shared" si="2"/>
        <v>0</v>
      </c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</row>
    <row r="59" spans="1:14" ht="13.5" hidden="1" thickBot="1" x14ac:dyDescent="0.25">
      <c r="A59" s="6" t="s">
        <v>67</v>
      </c>
      <c r="B59" s="7">
        <f t="shared" si="2"/>
        <v>0</v>
      </c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</row>
    <row r="60" spans="1:14" ht="13.5" hidden="1" thickBot="1" x14ac:dyDescent="0.25">
      <c r="A60" s="6" t="s">
        <v>68</v>
      </c>
      <c r="B60" s="7">
        <f t="shared" si="2"/>
        <v>0</v>
      </c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</row>
    <row r="61" spans="1:14" ht="26.25" hidden="1" thickBot="1" x14ac:dyDescent="0.25">
      <c r="A61" s="6" t="s">
        <v>69</v>
      </c>
      <c r="B61" s="7">
        <f t="shared" si="2"/>
        <v>0</v>
      </c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</row>
    <row r="62" spans="1:14" ht="13.5" thickBot="1" x14ac:dyDescent="0.25">
      <c r="A62" s="6" t="s">
        <v>70</v>
      </c>
      <c r="B62" s="7">
        <f t="shared" si="2"/>
        <v>180000000</v>
      </c>
      <c r="C62" s="5">
        <v>0</v>
      </c>
      <c r="D62" s="5">
        <v>180000000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</row>
    <row r="63" spans="1:14" ht="13.5" thickBot="1" x14ac:dyDescent="0.25">
      <c r="A63" s="6" t="s">
        <v>71</v>
      </c>
      <c r="B63" s="7">
        <f t="shared" si="2"/>
        <v>0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</row>
    <row r="64" spans="1:14" ht="17.25" hidden="1" thickBot="1" x14ac:dyDescent="0.25">
      <c r="A64" s="12" t="s">
        <v>72</v>
      </c>
      <c r="B64" s="13">
        <f t="shared" si="2"/>
        <v>0</v>
      </c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</row>
  </sheetData>
  <mergeCells count="3">
    <mergeCell ref="A1:G1"/>
    <mergeCell ref="A3:N3"/>
    <mergeCell ref="A4:N4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Mújica</dc:creator>
  <cp:lastModifiedBy>maria herrera</cp:lastModifiedBy>
  <dcterms:created xsi:type="dcterms:W3CDTF">2025-02-06T19:02:58Z</dcterms:created>
  <dcterms:modified xsi:type="dcterms:W3CDTF">2025-02-07T14:04:28Z</dcterms:modified>
</cp:coreProperties>
</file>