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NG\03 Transparencia - Normas para Armonizar\2023\01 Anual\"/>
    </mc:Choice>
  </mc:AlternateContent>
  <xr:revisionPtr revIDLastSave="0" documentId="8_{C5098CEC-55A9-4BED-932D-8DE52FAB99F3}" xr6:coauthVersionLast="47" xr6:coauthVersionMax="47" xr10:uidLastSave="{00000000-0000-0000-0000-000000000000}"/>
  <bookViews>
    <workbookView xWindow="11565" yWindow="165" windowWidth="12375" windowHeight="12900" xr2:uid="{40103673-517C-4F59-924A-FC3FCFD82F2F}"/>
  </bookViews>
  <sheets>
    <sheet name="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3" l="1"/>
  <c r="B63" i="3"/>
  <c r="B62" i="3" s="1"/>
  <c r="B61" i="3"/>
  <c r="B60" i="3"/>
  <c r="B59" i="3"/>
  <c r="B58" i="3"/>
  <c r="B57" i="3"/>
  <c r="B56" i="3"/>
  <c r="B55" i="3"/>
  <c r="B54" i="3"/>
  <c r="B53" i="3"/>
  <c r="B51" i="3" s="1"/>
  <c r="B52" i="3"/>
  <c r="N51" i="3"/>
  <c r="M51" i="3"/>
  <c r="L51" i="3"/>
  <c r="K51" i="3"/>
  <c r="J51" i="3"/>
  <c r="I51" i="3"/>
  <c r="H51" i="3"/>
  <c r="G51" i="3"/>
  <c r="F51" i="3"/>
  <c r="E51" i="3"/>
  <c r="D51" i="3"/>
  <c r="C51" i="3"/>
  <c r="B49" i="3"/>
  <c r="B48" i="3"/>
  <c r="B47" i="3"/>
  <c r="N46" i="3"/>
  <c r="M46" i="3" s="1"/>
  <c r="L46" i="3" s="1"/>
  <c r="K46" i="3" s="1"/>
  <c r="J46" i="3" s="1"/>
  <c r="I46" i="3" s="1"/>
  <c r="H46" i="3" s="1"/>
  <c r="G46" i="3" s="1"/>
  <c r="F46" i="3" s="1"/>
  <c r="E46" i="3" s="1"/>
  <c r="D46" i="3" s="1"/>
  <c r="C46" i="3" s="1"/>
  <c r="B46" i="3" s="1"/>
  <c r="N45" i="3"/>
  <c r="M45" i="3"/>
  <c r="L45" i="3" s="1"/>
  <c r="K45" i="3" s="1"/>
  <c r="J45" i="3" s="1"/>
  <c r="I45" i="3" s="1"/>
  <c r="H45" i="3" s="1"/>
  <c r="G45" i="3" s="1"/>
  <c r="F45" i="3" s="1"/>
  <c r="E45" i="3" s="1"/>
  <c r="D45" i="3" s="1"/>
  <c r="C45" i="3" s="1"/>
  <c r="B45" i="3" s="1"/>
  <c r="N44" i="3"/>
  <c r="M44" i="3" s="1"/>
  <c r="L44" i="3" s="1"/>
  <c r="K44" i="3" s="1"/>
  <c r="J44" i="3" s="1"/>
  <c r="I44" i="3" s="1"/>
  <c r="H44" i="3" s="1"/>
  <c r="G44" i="3" s="1"/>
  <c r="F44" i="3" s="1"/>
  <c r="E44" i="3" s="1"/>
  <c r="D44" i="3" s="1"/>
  <c r="C44" i="3" s="1"/>
  <c r="B44" i="3" s="1"/>
  <c r="N43" i="3"/>
  <c r="M43" i="3"/>
  <c r="L43" i="3" s="1"/>
  <c r="K43" i="3" s="1"/>
  <c r="J43" i="3" s="1"/>
  <c r="I43" i="3" s="1"/>
  <c r="H43" i="3" s="1"/>
  <c r="G43" i="3" s="1"/>
  <c r="F43" i="3" s="1"/>
  <c r="E43" i="3" s="1"/>
  <c r="D43" i="3" s="1"/>
  <c r="C43" i="3" s="1"/>
  <c r="B43" i="3" s="1"/>
  <c r="N42" i="3"/>
  <c r="M42" i="3" s="1"/>
  <c r="L42" i="3" s="1"/>
  <c r="K42" i="3" s="1"/>
  <c r="J42" i="3" s="1"/>
  <c r="I42" i="3" s="1"/>
  <c r="H42" i="3" s="1"/>
  <c r="G42" i="3" s="1"/>
  <c r="F42" i="3" s="1"/>
  <c r="E42" i="3" s="1"/>
  <c r="D42" i="3" s="1"/>
  <c r="C42" i="3" s="1"/>
  <c r="B42" i="3" s="1"/>
  <c r="N41" i="3"/>
  <c r="M41" i="3"/>
  <c r="L41" i="3" s="1"/>
  <c r="B40" i="3"/>
  <c r="B38" i="3"/>
  <c r="B37" i="3"/>
  <c r="B36" i="3"/>
  <c r="B35" i="3" s="1"/>
  <c r="N35" i="3"/>
  <c r="M35" i="3"/>
  <c r="L35" i="3"/>
  <c r="K35" i="3"/>
  <c r="J35" i="3"/>
  <c r="I35" i="3"/>
  <c r="H35" i="3"/>
  <c r="G35" i="3"/>
  <c r="F35" i="3"/>
  <c r="E35" i="3"/>
  <c r="D35" i="3"/>
  <c r="C35" i="3"/>
  <c r="B34" i="3"/>
  <c r="B33" i="3"/>
  <c r="B32" i="3"/>
  <c r="B31" i="3"/>
  <c r="N30" i="3"/>
  <c r="M30" i="3" s="1"/>
  <c r="B29" i="3"/>
  <c r="N28" i="3"/>
  <c r="B26" i="3"/>
  <c r="B25" i="3"/>
  <c r="B24" i="3"/>
  <c r="B23" i="3"/>
  <c r="B22" i="3"/>
  <c r="B21" i="3"/>
  <c r="B20" i="3"/>
  <c r="B19" i="3"/>
  <c r="B18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B16" i="3"/>
  <c r="B15" i="3"/>
  <c r="B14" i="3"/>
  <c r="B13" i="3"/>
  <c r="B12" i="3"/>
  <c r="B11" i="3"/>
  <c r="B10" i="3"/>
  <c r="B9" i="3"/>
  <c r="B8" i="3"/>
  <c r="N7" i="3"/>
  <c r="M7" i="3"/>
  <c r="L7" i="3"/>
  <c r="K7" i="3"/>
  <c r="J7" i="3"/>
  <c r="I7" i="3"/>
  <c r="H7" i="3"/>
  <c r="G7" i="3"/>
  <c r="F7" i="3"/>
  <c r="E7" i="3"/>
  <c r="D7" i="3"/>
  <c r="C7" i="3"/>
  <c r="B7" i="3"/>
  <c r="N6" i="3" l="1"/>
  <c r="K41" i="3"/>
  <c r="L39" i="3"/>
  <c r="M28" i="3"/>
  <c r="M6" i="3" s="1"/>
  <c r="L30" i="3"/>
  <c r="M39" i="3"/>
  <c r="N39" i="3"/>
  <c r="K39" i="3" l="1"/>
  <c r="J41" i="3"/>
  <c r="K30" i="3"/>
  <c r="L28" i="3"/>
  <c r="L6" i="3" s="1"/>
  <c r="J30" i="3" l="1"/>
  <c r="K28" i="3"/>
  <c r="K6" i="3" s="1"/>
  <c r="J39" i="3"/>
  <c r="I41" i="3"/>
  <c r="H41" i="3" l="1"/>
  <c r="I39" i="3"/>
  <c r="J28" i="3"/>
  <c r="J6" i="3" s="1"/>
  <c r="I30" i="3"/>
  <c r="I28" i="3" l="1"/>
  <c r="I6" i="3" s="1"/>
  <c r="H30" i="3"/>
  <c r="G41" i="3"/>
  <c r="H39" i="3"/>
  <c r="G30" i="3" l="1"/>
  <c r="H28" i="3"/>
  <c r="H6" i="3" s="1"/>
  <c r="G39" i="3"/>
  <c r="F41" i="3"/>
  <c r="F39" i="3" l="1"/>
  <c r="E41" i="3"/>
  <c r="F30" i="3"/>
  <c r="G28" i="3"/>
  <c r="G6" i="3" s="1"/>
  <c r="E30" i="3" l="1"/>
  <c r="F28" i="3"/>
  <c r="F6" i="3" s="1"/>
  <c r="D41" i="3"/>
  <c r="E39" i="3"/>
  <c r="C41" i="3" l="1"/>
  <c r="D39" i="3"/>
  <c r="E28" i="3"/>
  <c r="E6" i="3" s="1"/>
  <c r="D30" i="3"/>
  <c r="C30" i="3" l="1"/>
  <c r="D28" i="3"/>
  <c r="D6" i="3" s="1"/>
  <c r="B41" i="3"/>
  <c r="B39" i="3" s="1"/>
  <c r="C39" i="3"/>
  <c r="B30" i="3" l="1"/>
  <c r="B28" i="3" s="1"/>
  <c r="B6" i="3" s="1"/>
  <c r="C28" i="3"/>
  <c r="C6" i="3" s="1"/>
</calcChain>
</file>

<file path=xl/sharedStrings.xml><?xml version="1.0" encoding="utf-8"?>
<sst xmlns="http://schemas.openxmlformats.org/spreadsheetml/2006/main" count="75" uniqueCount="73">
  <si>
    <t>Total</t>
  </si>
  <si>
    <t>Transferencias, Asignaciones, Subsidios y Otras Ayudas</t>
  </si>
  <si>
    <t>Participaciones y Aportaciones</t>
  </si>
  <si>
    <t>Participaciones</t>
  </si>
  <si>
    <t>Impuestos</t>
  </si>
  <si>
    <t>Contribuciones de Mejoras</t>
  </si>
  <si>
    <t>Derechos</t>
  </si>
  <si>
    <t>Productos</t>
  </si>
  <si>
    <t>Aprovechamientos</t>
  </si>
  <si>
    <t>Norma para establecer la estructura del calendario de ingresos base mensual.</t>
  </si>
  <si>
    <t>Municipio de San Nicolás de los Garza Nuevo León</t>
  </si>
  <si>
    <t>Calendario de Ingresos del Ejercicio Fiscal 2023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</si>
  <si>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</si>
  <si>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</si>
  <si>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</si>
  <si>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</si>
  <si>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</si>
  <si>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</si>
  <si>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</si>
  <si>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</si>
  <si>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</si>
  <si>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</si>
  <si>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</si>
  <si>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</si>
  <si>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</si>
  <si>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</si>
  <si>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</si>
  <si>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</si>
  <si>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</si>
  <si>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</si>
  <si>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</si>
  <si>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</si>
  <si>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</si>
  <si>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</si>
  <si>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</si>
  <si>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</si>
  <si>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</si>
  <si>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</si>
  <si>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</si>
  <si>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</si>
  <si>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</si>
  <si>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</si>
  <si>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</si>
  <si>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 por Obras Publicas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</si>
  <si>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</si>
  <si>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</si>
  <si>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</si>
  <si>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</si>
  <si>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</si>
  <si>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</si>
  <si>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</si>
  <si>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</si>
  <si>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</si>
  <si>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</si>
  <si>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</si>
  <si>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</si>
  <si>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</si>
  <si>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</si>
  <si>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</si>
  <si>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</si>
  <si>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Prestacion de Servicios y Otros Ingresos</t>
  </si>
  <si>
    <t>Otros Ingresos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</si>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</sst>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7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4" fontId="1" fillId="0" borderId="3" xfId="1" applyFont="1" applyBorder="1" applyAlignment="1">
      <alignment wrapText="1"/>
    </xf>
    <xf numFmtId="44" fontId="3" fillId="0" borderId="4" xfId="1" applyFont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44" fontId="1" fillId="0" borderId="1" xfId="1" applyFont="1" applyBorder="1" applyAlignment="1">
      <alignment horizontal="center" vertical="top" wrapText="1"/>
    </xf>
    <xf numFmtId="44" fontId="1" fillId="0" borderId="2" xfId="1" applyFont="1" applyBorder="1" applyAlignment="1">
      <alignment vertical="top" wrapText="1"/>
    </xf>
    <xf numFmtId="44" fontId="1" fillId="0" borderId="1" xfId="1" applyFont="1" applyBorder="1" applyAlignment="1">
      <alignment horizontal="justify" vertical="top" wrapText="1"/>
    </xf>
    <xf numFmtId="44" fontId="1" fillId="0" borderId="2" xfId="1" applyFont="1" applyFill="1" applyBorder="1" applyAlignment="1">
      <alignment vertical="top" wrapText="1"/>
    </xf>
    <xf numFmtId="44" fontId="4" fillId="0" borderId="2" xfId="1" applyFont="1" applyBorder="1" applyAlignment="1">
      <alignment horizontal="justify" vertical="top" wrapText="1"/>
    </xf>
    <xf numFmtId="44" fontId="4" fillId="0" borderId="2" xfId="1" applyFont="1" applyFill="1" applyBorder="1" applyAlignment="1">
      <alignment horizontal="justify" vertical="top" wrapText="1"/>
    </xf>
    <xf numFmtId="44" fontId="1" fillId="0" borderId="1" xfId="1" applyFont="1" applyBorder="1" applyAlignment="1">
      <alignment vertical="top" wrapText="1"/>
    </xf>
    <xf numFmtId="44" fontId="3" fillId="0" borderId="2" xfId="1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164" fontId="6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</cellXfs>
  <cellStyles count="2">
    <cellStyle name="Moneda 2" xfId="1" xr:uid="{65084A49-2EDA-497B-85EA-AF10691FE9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5708-A8AB-4D86-BDCD-8A215D812B4F}">
  <sheetPr>
    <tabColor rgb="FFFF0000"/>
    <pageSetUpPr fitToPage="1"/>
  </sheetPr>
  <dimension ref="A1:N64"/>
  <sheetViews>
    <sheetView tabSelected="1" workbookViewId="0">
      <selection activeCell="A48" sqref="A48"/>
    </sheetView>
  </sheetViews>
  <sheetFormatPr baseColWidth="10" defaultColWidth="12" defaultRowHeight="12.75" x14ac:dyDescent="0.2"/>
  <cols>
    <col min="1" max="1" width="33.6640625" customWidth="1"/>
    <col min="2" max="2" width="19.5" bestFit="1" customWidth="1"/>
    <col min="3" max="3" width="17.83203125" bestFit="1" customWidth="1"/>
    <col min="4" max="14" width="16.6640625" bestFit="1" customWidth="1"/>
  </cols>
  <sheetData>
    <row r="1" spans="1:14" ht="16.5" x14ac:dyDescent="0.3">
      <c r="A1" s="1" t="s">
        <v>9</v>
      </c>
      <c r="B1" s="1"/>
      <c r="C1" s="1"/>
      <c r="D1" s="1"/>
      <c r="E1" s="1"/>
      <c r="F1" s="1"/>
      <c r="G1" s="1"/>
    </row>
    <row r="2" spans="1:14" ht="13.5" thickBot="1" x14ac:dyDescent="0.25"/>
    <row r="3" spans="1:14" x14ac:dyDescent="0.2">
      <c r="A3" s="2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3.5" thickBot="1" x14ac:dyDescent="0.25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3.5" thickBot="1" x14ac:dyDescent="0.25">
      <c r="A5" s="8"/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10" t="s">
        <v>24</v>
      </c>
    </row>
    <row r="6" spans="1:14" ht="13.5" thickBot="1" x14ac:dyDescent="0.25">
      <c r="A6" s="11" t="s">
        <v>0</v>
      </c>
      <c r="B6" s="12">
        <f>+B7+B17+B26+B28+B35+B39+B49+B51+B56</f>
        <v>2486506451.9308586</v>
      </c>
      <c r="C6" s="12">
        <f t="shared" ref="C6:N6" si="0">+C7+C17+C26+C28+C35+C39+C49+C51+C56</f>
        <v>387218568.60380006</v>
      </c>
      <c r="D6" s="12">
        <f t="shared" si="0"/>
        <v>295456040.18730003</v>
      </c>
      <c r="E6" s="12">
        <f t="shared" si="0"/>
        <v>187238529.53280002</v>
      </c>
      <c r="F6" s="12">
        <f t="shared" si="0"/>
        <v>293605475.37919998</v>
      </c>
      <c r="G6" s="12">
        <f t="shared" si="0"/>
        <v>147990007.18454996</v>
      </c>
      <c r="H6" s="12">
        <f t="shared" si="0"/>
        <v>118199417.09065001</v>
      </c>
      <c r="I6" s="12">
        <f t="shared" si="0"/>
        <v>175760198.65925002</v>
      </c>
      <c r="J6" s="12">
        <f t="shared" si="0"/>
        <v>185146498.65894997</v>
      </c>
      <c r="K6" s="12">
        <f t="shared" si="0"/>
        <v>167876638.8863</v>
      </c>
      <c r="L6" s="12">
        <f t="shared" si="0"/>
        <v>169298527.22709453</v>
      </c>
      <c r="M6" s="12">
        <f t="shared" si="0"/>
        <v>196093100.80375516</v>
      </c>
      <c r="N6" s="12">
        <f t="shared" si="0"/>
        <v>162623449.71720916</v>
      </c>
    </row>
    <row r="7" spans="1:14" ht="13.5" thickBot="1" x14ac:dyDescent="0.25">
      <c r="A7" s="13" t="s">
        <v>4</v>
      </c>
      <c r="B7" s="14">
        <f>+B8+B9+B14</f>
        <v>516149065.03295207</v>
      </c>
      <c r="C7" s="14">
        <f t="shared" ref="C7:N7" si="1">+C8+C9+C14</f>
        <v>255018324.64930004</v>
      </c>
      <c r="D7" s="14">
        <f t="shared" si="1"/>
        <v>41300737.447900005</v>
      </c>
      <c r="E7" s="14">
        <f t="shared" si="1"/>
        <v>28107271.4945</v>
      </c>
      <c r="F7" s="14">
        <f t="shared" si="1"/>
        <v>16988680.543699998</v>
      </c>
      <c r="G7" s="14">
        <f t="shared" si="1"/>
        <v>21028877.073499996</v>
      </c>
      <c r="H7" s="14">
        <f t="shared" si="1"/>
        <v>12722407.5868</v>
      </c>
      <c r="I7" s="14">
        <f t="shared" si="1"/>
        <v>18834160.547399998</v>
      </c>
      <c r="J7" s="14">
        <f t="shared" si="1"/>
        <v>28261726.7764</v>
      </c>
      <c r="K7" s="14">
        <f t="shared" si="1"/>
        <v>22634596.223499998</v>
      </c>
      <c r="L7" s="14">
        <f t="shared" si="1"/>
        <v>16322555.469204001</v>
      </c>
      <c r="M7" s="14">
        <f t="shared" si="1"/>
        <v>35021647.644918002</v>
      </c>
      <c r="N7" s="14">
        <f t="shared" si="1"/>
        <v>19908079.575830001</v>
      </c>
    </row>
    <row r="8" spans="1:14" ht="13.5" thickBot="1" x14ac:dyDescent="0.25">
      <c r="A8" s="13" t="s">
        <v>25</v>
      </c>
      <c r="B8" s="14">
        <f>SUM(C8:N8)</f>
        <v>14357615.540999999</v>
      </c>
      <c r="C8" s="15">
        <v>0</v>
      </c>
      <c r="D8" s="15">
        <v>0</v>
      </c>
      <c r="E8" s="15">
        <v>0</v>
      </c>
      <c r="F8" s="15">
        <v>1750</v>
      </c>
      <c r="G8" s="15">
        <v>23439.5</v>
      </c>
      <c r="H8" s="15">
        <v>36844.400000000001</v>
      </c>
      <c r="I8" s="15">
        <v>0</v>
      </c>
      <c r="J8" s="15">
        <v>1960</v>
      </c>
      <c r="K8" s="15">
        <v>23419.200000000001</v>
      </c>
      <c r="L8" s="15">
        <v>0</v>
      </c>
      <c r="M8" s="15">
        <v>14270202.441</v>
      </c>
      <c r="N8" s="15">
        <v>0</v>
      </c>
    </row>
    <row r="9" spans="1:14" ht="13.5" thickBot="1" x14ac:dyDescent="0.25">
      <c r="A9" s="13" t="s">
        <v>26</v>
      </c>
      <c r="B9" s="14">
        <f>SUM(C9:N9)</f>
        <v>486056693.37702703</v>
      </c>
      <c r="C9" s="15">
        <v>253270497.01840004</v>
      </c>
      <c r="D9" s="15">
        <v>40365310.142400004</v>
      </c>
      <c r="E9" s="15">
        <v>27152114.415399998</v>
      </c>
      <c r="F9" s="15">
        <v>15915388.377699999</v>
      </c>
      <c r="G9" s="15">
        <v>19909043.876499996</v>
      </c>
      <c r="H9" s="15">
        <v>12034835.5033</v>
      </c>
      <c r="I9" s="15">
        <v>18268492.056099996</v>
      </c>
      <c r="J9" s="15">
        <v>23826505.975400001</v>
      </c>
      <c r="K9" s="15">
        <v>21187086.9725</v>
      </c>
      <c r="L9" s="15">
        <v>15566681.100492001</v>
      </c>
      <c r="M9" s="15">
        <v>19850015.419684</v>
      </c>
      <c r="N9" s="15">
        <v>18710722.519151002</v>
      </c>
    </row>
    <row r="10" spans="1:14" ht="26.25" hidden="1" thickBot="1" x14ac:dyDescent="0.25">
      <c r="A10" s="13" t="s">
        <v>27</v>
      </c>
      <c r="B10" s="14">
        <f t="shared" ref="B10:N64" si="2">SUM(C10:N10)</f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3.5" hidden="1" thickBot="1" x14ac:dyDescent="0.25">
      <c r="A11" s="13" t="s">
        <v>28</v>
      </c>
      <c r="B11" s="14">
        <f t="shared" si="2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hidden="1" thickBot="1" x14ac:dyDescent="0.25">
      <c r="A12" s="13" t="s">
        <v>29</v>
      </c>
      <c r="B12" s="14">
        <f t="shared" si="2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 hidden="1" thickBot="1" x14ac:dyDescent="0.25">
      <c r="A13" s="13" t="s">
        <v>30</v>
      </c>
      <c r="B13" s="14">
        <f t="shared" si="2"/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3.5" thickBot="1" x14ac:dyDescent="0.25">
      <c r="A14" s="13" t="s">
        <v>31</v>
      </c>
      <c r="B14" s="14">
        <f>SUM(C14:N14)</f>
        <v>15734756.114924999</v>
      </c>
      <c r="C14" s="15">
        <v>1747827.6309</v>
      </c>
      <c r="D14" s="15">
        <v>935427.30550000002</v>
      </c>
      <c r="E14" s="15">
        <v>955157.07909999997</v>
      </c>
      <c r="F14" s="15">
        <v>1071542.166</v>
      </c>
      <c r="G14" s="15">
        <v>1096393.6970000002</v>
      </c>
      <c r="H14" s="15">
        <v>650727.68350000016</v>
      </c>
      <c r="I14" s="15">
        <v>565668.49129999999</v>
      </c>
      <c r="J14" s="15">
        <v>4433260.800999999</v>
      </c>
      <c r="K14" s="15">
        <v>1424090.051</v>
      </c>
      <c r="L14" s="15">
        <v>755874.36871199997</v>
      </c>
      <c r="M14" s="15">
        <v>901429.7842339999</v>
      </c>
      <c r="N14" s="15">
        <v>1197357.0566789997</v>
      </c>
    </row>
    <row r="15" spans="1:14" ht="13.5" hidden="1" thickBot="1" x14ac:dyDescent="0.25">
      <c r="A15" s="13" t="s">
        <v>32</v>
      </c>
      <c r="B15" s="14">
        <f t="shared" si="2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64.5" hidden="1" thickBot="1" x14ac:dyDescent="0.25">
      <c r="A16" s="13" t="s">
        <v>33</v>
      </c>
      <c r="B16" s="14">
        <f t="shared" si="2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6.25" thickBot="1" x14ac:dyDescent="0.25">
      <c r="A17" s="13" t="s">
        <v>34</v>
      </c>
      <c r="B17" s="14">
        <f>SUM(B21)</f>
        <v>13006077.020000001</v>
      </c>
      <c r="C17" s="14">
        <f t="shared" ref="C17:N17" si="3">SUM(C21)</f>
        <v>1067107.8600000001</v>
      </c>
      <c r="D17" s="14">
        <f t="shared" si="3"/>
        <v>1078018.94</v>
      </c>
      <c r="E17" s="14">
        <f t="shared" si="3"/>
        <v>1079247.19</v>
      </c>
      <c r="F17" s="14">
        <f t="shared" si="3"/>
        <v>1083332.97</v>
      </c>
      <c r="G17" s="14">
        <f t="shared" si="3"/>
        <v>1077592.77</v>
      </c>
      <c r="H17" s="14">
        <f t="shared" si="3"/>
        <v>1079302.6599999999</v>
      </c>
      <c r="I17" s="14">
        <f t="shared" si="3"/>
        <v>1082945.1299999999</v>
      </c>
      <c r="J17" s="14">
        <f t="shared" si="3"/>
        <v>1076307.44</v>
      </c>
      <c r="K17" s="14">
        <f t="shared" si="3"/>
        <v>1125547.99</v>
      </c>
      <c r="L17" s="14">
        <f t="shared" si="3"/>
        <v>1075857.55</v>
      </c>
      <c r="M17" s="14">
        <f t="shared" si="3"/>
        <v>1089218.01</v>
      </c>
      <c r="N17" s="14">
        <f t="shared" si="3"/>
        <v>1091598.51</v>
      </c>
    </row>
    <row r="18" spans="1:14" ht="13.5" hidden="1" thickBot="1" x14ac:dyDescent="0.25">
      <c r="A18" s="13" t="s">
        <v>35</v>
      </c>
      <c r="B18" s="14">
        <f t="shared" si="2"/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3.5" hidden="1" thickBot="1" x14ac:dyDescent="0.25">
      <c r="A19" s="13" t="s">
        <v>36</v>
      </c>
      <c r="B19" s="14">
        <f t="shared" si="2"/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3.5" hidden="1" thickBot="1" x14ac:dyDescent="0.25">
      <c r="A20" s="13" t="s">
        <v>37</v>
      </c>
      <c r="B20" s="14">
        <f t="shared" si="2"/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6.25" thickBot="1" x14ac:dyDescent="0.25">
      <c r="A21" s="13" t="s">
        <v>38</v>
      </c>
      <c r="B21" s="14">
        <f>SUM(C21:N21)</f>
        <v>13006077.020000001</v>
      </c>
      <c r="C21" s="16">
        <v>1067107.8600000001</v>
      </c>
      <c r="D21" s="16">
        <v>1078018.94</v>
      </c>
      <c r="E21" s="16">
        <v>1079247.19</v>
      </c>
      <c r="F21" s="16">
        <v>1083332.97</v>
      </c>
      <c r="G21" s="16">
        <v>1077592.77</v>
      </c>
      <c r="H21" s="16">
        <v>1079302.6599999999</v>
      </c>
      <c r="I21" s="16">
        <v>1082945.1299999999</v>
      </c>
      <c r="J21" s="16">
        <v>1076307.44</v>
      </c>
      <c r="K21" s="16">
        <v>1125547.99</v>
      </c>
      <c r="L21" s="16">
        <v>1075857.55</v>
      </c>
      <c r="M21" s="16">
        <v>1089218.01</v>
      </c>
      <c r="N21" s="16">
        <v>1091598.51</v>
      </c>
    </row>
    <row r="22" spans="1:14" ht="13.5" hidden="1" thickBot="1" x14ac:dyDescent="0.25">
      <c r="A22" s="13" t="s">
        <v>39</v>
      </c>
      <c r="B22" s="14">
        <f t="shared" si="2"/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3.5" hidden="1" thickBot="1" x14ac:dyDescent="0.25">
      <c r="A23" s="13" t="s">
        <v>40</v>
      </c>
      <c r="B23" s="14">
        <f t="shared" si="2"/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26.25" hidden="1" thickBot="1" x14ac:dyDescent="0.25">
      <c r="A24" s="13" t="s">
        <v>41</v>
      </c>
      <c r="B24" s="14">
        <f t="shared" si="2"/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64.5" hidden="1" thickBot="1" x14ac:dyDescent="0.25">
      <c r="A25" s="13" t="s">
        <v>42</v>
      </c>
      <c r="B25" s="14">
        <f t="shared" si="2"/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3.5" thickBot="1" x14ac:dyDescent="0.25">
      <c r="A26" s="13" t="s">
        <v>5</v>
      </c>
      <c r="B26" s="14">
        <f>SUM(B27)</f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26.25" thickBot="1" x14ac:dyDescent="0.25">
      <c r="A27" s="13" t="s">
        <v>43</v>
      </c>
      <c r="B27" s="14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3.5" thickBot="1" x14ac:dyDescent="0.25">
      <c r="A28" s="13" t="s">
        <v>6</v>
      </c>
      <c r="B28" s="14">
        <f>SUM(B29:B33)</f>
        <v>90794382.738389999</v>
      </c>
      <c r="C28" s="14">
        <f t="shared" ref="C28:N28" si="4">SUM(C29:C33)</f>
        <v>8163123.6154999994</v>
      </c>
      <c r="D28" s="14">
        <f t="shared" si="4"/>
        <v>13325663.402999997</v>
      </c>
      <c r="E28" s="14">
        <f t="shared" si="4"/>
        <v>10433129.388500001</v>
      </c>
      <c r="F28" s="14">
        <f t="shared" si="4"/>
        <v>7593530.0944999997</v>
      </c>
      <c r="G28" s="14">
        <f t="shared" si="4"/>
        <v>10771771.807499997</v>
      </c>
      <c r="H28" s="14">
        <f t="shared" si="4"/>
        <v>5830939.7610000009</v>
      </c>
      <c r="I28" s="14">
        <f t="shared" si="4"/>
        <v>6317272.5870000003</v>
      </c>
      <c r="J28" s="14">
        <f t="shared" si="4"/>
        <v>7613473.3530000011</v>
      </c>
      <c r="K28" s="14">
        <f t="shared" si="4"/>
        <v>4807736.3910000008</v>
      </c>
      <c r="L28" s="14">
        <f t="shared" si="4"/>
        <v>5321332.6086449996</v>
      </c>
      <c r="M28" s="14">
        <f t="shared" si="4"/>
        <v>5321846.0291400002</v>
      </c>
      <c r="N28" s="14">
        <f t="shared" si="4"/>
        <v>5294563.6996049993</v>
      </c>
    </row>
    <row r="29" spans="1:14" ht="39" thickBot="1" x14ac:dyDescent="0.25">
      <c r="A29" s="13" t="s">
        <v>44</v>
      </c>
      <c r="B29" s="14">
        <f>SUM(C29:N29)</f>
        <v>19700623.231575005</v>
      </c>
      <c r="C29" s="15">
        <v>3151384.2699999996</v>
      </c>
      <c r="D29" s="15">
        <v>1987455.8365000002</v>
      </c>
      <c r="E29" s="15">
        <v>2077603.9225000001</v>
      </c>
      <c r="F29" s="15">
        <v>1540511.0830000001</v>
      </c>
      <c r="G29" s="15">
        <v>1373262.085</v>
      </c>
      <c r="H29" s="15">
        <v>1257531.673</v>
      </c>
      <c r="I29" s="15">
        <v>1749174.7375</v>
      </c>
      <c r="J29" s="15">
        <v>1310352.07</v>
      </c>
      <c r="K29" s="15">
        <v>1207717.0585</v>
      </c>
      <c r="L29" s="15">
        <v>1258106.70193</v>
      </c>
      <c r="M29" s="15">
        <v>1261004.7109600001</v>
      </c>
      <c r="N29" s="15">
        <v>1526519.082685</v>
      </c>
    </row>
    <row r="30" spans="1:14" ht="13.5" hidden="1" thickBot="1" x14ac:dyDescent="0.25">
      <c r="A30" s="13" t="s">
        <v>45</v>
      </c>
      <c r="B30" s="14">
        <f t="shared" si="2"/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</row>
    <row r="31" spans="1:14" ht="13.5" thickBot="1" x14ac:dyDescent="0.25">
      <c r="A31" s="13" t="s">
        <v>46</v>
      </c>
      <c r="B31" s="14">
        <f>SUM(C31:N31)</f>
        <v>52424494.513669997</v>
      </c>
      <c r="C31" s="15">
        <v>3306726.1615000004</v>
      </c>
      <c r="D31" s="15">
        <v>4879322.0919999983</v>
      </c>
      <c r="E31" s="15">
        <v>4975567.0765000004</v>
      </c>
      <c r="F31" s="15">
        <v>3724924.0044999993</v>
      </c>
      <c r="G31" s="15">
        <v>8293659.1714999992</v>
      </c>
      <c r="H31" s="15">
        <v>3804663.4925000002</v>
      </c>
      <c r="I31" s="15">
        <v>3819329.2729999996</v>
      </c>
      <c r="J31" s="15">
        <v>5883445.9115000004</v>
      </c>
      <c r="K31" s="15">
        <v>3332073.8540000003</v>
      </c>
      <c r="L31" s="15">
        <v>3678920.0404699999</v>
      </c>
      <c r="M31" s="15">
        <v>3589809.8695999994</v>
      </c>
      <c r="N31" s="15">
        <v>3136053.5666</v>
      </c>
    </row>
    <row r="32" spans="1:14" ht="13.5" thickBot="1" x14ac:dyDescent="0.25">
      <c r="A32" s="13" t="s">
        <v>47</v>
      </c>
      <c r="B32" s="14">
        <f>SUM(C32:N32)</f>
        <v>16944242.261439998</v>
      </c>
      <c r="C32" s="15">
        <v>1639684.7879999997</v>
      </c>
      <c r="D32" s="15">
        <v>6285248.1504999995</v>
      </c>
      <c r="E32" s="15">
        <v>3267190.1954999999</v>
      </c>
      <c r="F32" s="15">
        <v>2152497.0704999999</v>
      </c>
      <c r="G32" s="15">
        <v>948163.69200000004</v>
      </c>
      <c r="H32" s="15">
        <v>323818.93949999998</v>
      </c>
      <c r="I32" s="15">
        <v>509816.70600000001</v>
      </c>
      <c r="J32" s="15">
        <v>342196.93199999991</v>
      </c>
      <c r="K32" s="15">
        <v>176083.75049999999</v>
      </c>
      <c r="L32" s="15">
        <v>311082.0111</v>
      </c>
      <c r="M32" s="15">
        <v>399640.66023000004</v>
      </c>
      <c r="N32" s="15">
        <v>588819.36560999998</v>
      </c>
    </row>
    <row r="33" spans="1:14" ht="13.5" thickBot="1" x14ac:dyDescent="0.25">
      <c r="A33" s="13" t="s">
        <v>48</v>
      </c>
      <c r="B33" s="14">
        <f>SUM(C33:N33)</f>
        <v>1725022.7317050004</v>
      </c>
      <c r="C33" s="15">
        <v>65328.395999999993</v>
      </c>
      <c r="D33" s="15">
        <v>173637.32400000002</v>
      </c>
      <c r="E33" s="15">
        <v>112768.194</v>
      </c>
      <c r="F33" s="15">
        <v>175597.93650000001</v>
      </c>
      <c r="G33" s="15">
        <v>156686.859</v>
      </c>
      <c r="H33" s="15">
        <v>444925.65600000008</v>
      </c>
      <c r="I33" s="15">
        <v>238951.87049999999</v>
      </c>
      <c r="J33" s="15">
        <v>77478.439499999993</v>
      </c>
      <c r="K33" s="15">
        <v>91861.728000000003</v>
      </c>
      <c r="L33" s="15">
        <v>73223.855145000009</v>
      </c>
      <c r="M33" s="15">
        <v>71390.788350000003</v>
      </c>
      <c r="N33" s="15">
        <v>43171.684710000001</v>
      </c>
    </row>
    <row r="34" spans="1:14" ht="64.5" hidden="1" thickBot="1" x14ac:dyDescent="0.25">
      <c r="A34" s="13" t="s">
        <v>49</v>
      </c>
      <c r="B34" s="14">
        <f t="shared" si="2"/>
        <v>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3.5" thickBot="1" x14ac:dyDescent="0.25">
      <c r="A35" s="13" t="s">
        <v>7</v>
      </c>
      <c r="B35" s="14">
        <f>SUM(B36)</f>
        <v>21973651.438914999</v>
      </c>
      <c r="C35" s="14">
        <f t="shared" ref="C35:N35" si="5">SUM(C36)</f>
        <v>1004392.3112</v>
      </c>
      <c r="D35" s="14">
        <f t="shared" si="5"/>
        <v>1995748.0630999999</v>
      </c>
      <c r="E35" s="14">
        <f t="shared" si="5"/>
        <v>2259157.6951000006</v>
      </c>
      <c r="F35" s="14">
        <f t="shared" si="5"/>
        <v>1505773.1321999999</v>
      </c>
      <c r="G35" s="14">
        <f t="shared" si="5"/>
        <v>1672599.0464999999</v>
      </c>
      <c r="H35" s="14">
        <f t="shared" si="5"/>
        <v>2284430.5156999999</v>
      </c>
      <c r="I35" s="14">
        <f t="shared" si="5"/>
        <v>1661038.5382000001</v>
      </c>
      <c r="J35" s="14">
        <f t="shared" si="5"/>
        <v>2127728.7393999998</v>
      </c>
      <c r="K35" s="14">
        <f t="shared" si="5"/>
        <v>2151498.4826000002</v>
      </c>
      <c r="L35" s="14">
        <f t="shared" si="5"/>
        <v>875575.07279900007</v>
      </c>
      <c r="M35" s="14">
        <f t="shared" si="5"/>
        <v>2058711.31379</v>
      </c>
      <c r="N35" s="14">
        <f t="shared" si="5"/>
        <v>2376998.5283259996</v>
      </c>
    </row>
    <row r="36" spans="1:14" ht="13.5" thickBot="1" x14ac:dyDescent="0.25">
      <c r="A36" s="13" t="s">
        <v>7</v>
      </c>
      <c r="B36" s="14">
        <f>SUM(C36:N36)</f>
        <v>21973651.438914999</v>
      </c>
      <c r="C36" s="15">
        <v>1004392.3112</v>
      </c>
      <c r="D36" s="15">
        <v>1995748.0630999999</v>
      </c>
      <c r="E36" s="15">
        <v>2259157.6951000006</v>
      </c>
      <c r="F36" s="15">
        <v>1505773.1321999999</v>
      </c>
      <c r="G36" s="15">
        <v>1672599.0464999999</v>
      </c>
      <c r="H36" s="15">
        <v>2284430.5156999999</v>
      </c>
      <c r="I36" s="15">
        <v>1661038.5382000001</v>
      </c>
      <c r="J36" s="15">
        <v>2127728.7393999998</v>
      </c>
      <c r="K36" s="15">
        <v>2151498.4826000002</v>
      </c>
      <c r="L36" s="15">
        <v>875575.07279900007</v>
      </c>
      <c r="M36" s="15">
        <v>2058711.31379</v>
      </c>
      <c r="N36" s="15">
        <v>2376998.5283259996</v>
      </c>
    </row>
    <row r="37" spans="1:14" ht="13.5" hidden="1" thickBot="1" x14ac:dyDescent="0.25">
      <c r="A37" s="13" t="s">
        <v>50</v>
      </c>
      <c r="B37" s="14">
        <f t="shared" si="2"/>
        <v>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64.5" hidden="1" thickBot="1" x14ac:dyDescent="0.25">
      <c r="A38" s="13" t="s">
        <v>51</v>
      </c>
      <c r="B38" s="14">
        <f t="shared" si="2"/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thickBot="1" x14ac:dyDescent="0.25">
      <c r="A39" s="13" t="s">
        <v>8</v>
      </c>
      <c r="B39" s="14">
        <f>SUM(B40:B48)</f>
        <v>104506549.774949</v>
      </c>
      <c r="C39" s="14">
        <f t="shared" ref="C39:N39" si="6">SUM(C40:C48)</f>
        <v>4523212.4302000003</v>
      </c>
      <c r="D39" s="14">
        <f t="shared" si="6"/>
        <v>10184363.7697</v>
      </c>
      <c r="E39" s="14">
        <f t="shared" si="6"/>
        <v>6495521.2546000006</v>
      </c>
      <c r="F39" s="14">
        <f t="shared" si="6"/>
        <v>6716845.2926999992</v>
      </c>
      <c r="G39" s="14">
        <f t="shared" si="6"/>
        <v>8382189.3305000011</v>
      </c>
      <c r="H39" s="14">
        <f t="shared" si="6"/>
        <v>6204201.5891999993</v>
      </c>
      <c r="I39" s="14">
        <f t="shared" si="6"/>
        <v>6175462.8997</v>
      </c>
      <c r="J39" s="14">
        <f t="shared" si="6"/>
        <v>11166993.209099999</v>
      </c>
      <c r="K39" s="14">
        <f t="shared" si="6"/>
        <v>5679375.4434000002</v>
      </c>
      <c r="L39" s="14">
        <f t="shared" si="6"/>
        <v>5504977.2836420005</v>
      </c>
      <c r="M39" s="14">
        <f t="shared" si="6"/>
        <v>29831828.261994001</v>
      </c>
      <c r="N39" s="14">
        <f t="shared" si="6"/>
        <v>3641579.0102130002</v>
      </c>
    </row>
    <row r="40" spans="1:14" ht="13.5" thickBot="1" x14ac:dyDescent="0.25">
      <c r="A40" s="13" t="s">
        <v>8</v>
      </c>
      <c r="B40" s="14">
        <f>SUM(C40:N40)</f>
        <v>92371351.325774997</v>
      </c>
      <c r="C40" s="15">
        <v>3929603.5490000006</v>
      </c>
      <c r="D40" s="15">
        <v>8571973.9220000003</v>
      </c>
      <c r="E40" s="15">
        <v>5589095.9985000007</v>
      </c>
      <c r="F40" s="15">
        <v>6145929.8879999993</v>
      </c>
      <c r="G40" s="15">
        <v>7499378.9640000006</v>
      </c>
      <c r="H40" s="15">
        <v>5468503.5629999992</v>
      </c>
      <c r="I40" s="15">
        <v>5612777.875</v>
      </c>
      <c r="J40" s="15">
        <v>6687208.2844999991</v>
      </c>
      <c r="K40" s="15">
        <v>4895483.432</v>
      </c>
      <c r="L40" s="15">
        <v>4853263.4312250009</v>
      </c>
      <c r="M40" s="15">
        <v>29678088.942450002</v>
      </c>
      <c r="N40" s="15">
        <v>3440043.4761000001</v>
      </c>
    </row>
    <row r="41" spans="1:14" ht="13.5" hidden="1" thickBot="1" x14ac:dyDescent="0.25">
      <c r="A41" s="13" t="s">
        <v>52</v>
      </c>
      <c r="B41" s="14">
        <f t="shared" si="2"/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 t="shared" si="2"/>
        <v>0</v>
      </c>
    </row>
    <row r="42" spans="1:14" ht="64.5" hidden="1" thickBot="1" x14ac:dyDescent="0.25">
      <c r="A42" s="13" t="s">
        <v>53</v>
      </c>
      <c r="B42" s="14">
        <f t="shared" si="2"/>
        <v>0</v>
      </c>
      <c r="C42" s="12">
        <f t="shared" si="2"/>
        <v>0</v>
      </c>
      <c r="D42" s="12">
        <f t="shared" si="2"/>
        <v>0</v>
      </c>
      <c r="E42" s="12">
        <f t="shared" si="2"/>
        <v>0</v>
      </c>
      <c r="F42" s="12">
        <f t="shared" si="2"/>
        <v>0</v>
      </c>
      <c r="G42" s="12">
        <f t="shared" si="2"/>
        <v>0</v>
      </c>
      <c r="H42" s="12">
        <f t="shared" si="2"/>
        <v>0</v>
      </c>
      <c r="I42" s="12">
        <f t="shared" si="2"/>
        <v>0</v>
      </c>
      <c r="J42" s="12">
        <f t="shared" si="2"/>
        <v>0</v>
      </c>
      <c r="K42" s="12">
        <f t="shared" si="2"/>
        <v>0</v>
      </c>
      <c r="L42" s="12">
        <f t="shared" si="2"/>
        <v>0</v>
      </c>
      <c r="M42" s="12">
        <f t="shared" si="2"/>
        <v>0</v>
      </c>
      <c r="N42" s="12">
        <f t="shared" si="2"/>
        <v>0</v>
      </c>
    </row>
    <row r="43" spans="1:14" ht="26.25" hidden="1" thickBot="1" x14ac:dyDescent="0.25">
      <c r="A43" s="13" t="s">
        <v>54</v>
      </c>
      <c r="B43" s="14">
        <f t="shared" si="2"/>
        <v>0</v>
      </c>
      <c r="C43" s="12">
        <f t="shared" si="2"/>
        <v>0</v>
      </c>
      <c r="D43" s="12">
        <f t="shared" si="2"/>
        <v>0</v>
      </c>
      <c r="E43" s="12">
        <f t="shared" si="2"/>
        <v>0</v>
      </c>
      <c r="F43" s="12">
        <f t="shared" si="2"/>
        <v>0</v>
      </c>
      <c r="G43" s="12">
        <f t="shared" si="2"/>
        <v>0</v>
      </c>
      <c r="H43" s="12">
        <f t="shared" si="2"/>
        <v>0</v>
      </c>
      <c r="I43" s="12">
        <f t="shared" si="2"/>
        <v>0</v>
      </c>
      <c r="J43" s="12">
        <f t="shared" si="2"/>
        <v>0</v>
      </c>
      <c r="K43" s="12">
        <f t="shared" si="2"/>
        <v>0</v>
      </c>
      <c r="L43" s="12">
        <f t="shared" si="2"/>
        <v>0</v>
      </c>
      <c r="M43" s="12">
        <f t="shared" si="2"/>
        <v>0</v>
      </c>
      <c r="N43" s="12">
        <f t="shared" si="2"/>
        <v>0</v>
      </c>
    </row>
    <row r="44" spans="1:14" ht="39" hidden="1" thickBot="1" x14ac:dyDescent="0.25">
      <c r="A44" s="13" t="s">
        <v>55</v>
      </c>
      <c r="B44" s="14">
        <f t="shared" si="2"/>
        <v>0</v>
      </c>
      <c r="C44" s="12">
        <f t="shared" si="2"/>
        <v>0</v>
      </c>
      <c r="D44" s="12">
        <f t="shared" si="2"/>
        <v>0</v>
      </c>
      <c r="E44" s="12">
        <f t="shared" si="2"/>
        <v>0</v>
      </c>
      <c r="F44" s="12">
        <f t="shared" si="2"/>
        <v>0</v>
      </c>
      <c r="G44" s="12">
        <f t="shared" si="2"/>
        <v>0</v>
      </c>
      <c r="H44" s="12">
        <f t="shared" si="2"/>
        <v>0</v>
      </c>
      <c r="I44" s="12">
        <f t="shared" si="2"/>
        <v>0</v>
      </c>
      <c r="J44" s="12">
        <f t="shared" si="2"/>
        <v>0</v>
      </c>
      <c r="K44" s="12">
        <f t="shared" si="2"/>
        <v>0</v>
      </c>
      <c r="L44" s="12">
        <f t="shared" si="2"/>
        <v>0</v>
      </c>
      <c r="M44" s="12">
        <f t="shared" si="2"/>
        <v>0</v>
      </c>
      <c r="N44" s="12">
        <f t="shared" si="2"/>
        <v>0</v>
      </c>
    </row>
    <row r="45" spans="1:14" ht="26.25" hidden="1" thickBot="1" x14ac:dyDescent="0.25">
      <c r="A45" s="13" t="s">
        <v>56</v>
      </c>
      <c r="B45" s="14">
        <f t="shared" si="2"/>
        <v>0</v>
      </c>
      <c r="C45" s="12">
        <f t="shared" si="2"/>
        <v>0</v>
      </c>
      <c r="D45" s="12">
        <f t="shared" si="2"/>
        <v>0</v>
      </c>
      <c r="E45" s="12">
        <f t="shared" si="2"/>
        <v>0</v>
      </c>
      <c r="F45" s="12">
        <f t="shared" si="2"/>
        <v>0</v>
      </c>
      <c r="G45" s="12">
        <f t="shared" si="2"/>
        <v>0</v>
      </c>
      <c r="H45" s="12">
        <f t="shared" si="2"/>
        <v>0</v>
      </c>
      <c r="I45" s="12">
        <f t="shared" si="2"/>
        <v>0</v>
      </c>
      <c r="J45" s="12">
        <f t="shared" si="2"/>
        <v>0</v>
      </c>
      <c r="K45" s="12">
        <f t="shared" si="2"/>
        <v>0</v>
      </c>
      <c r="L45" s="12">
        <f t="shared" si="2"/>
        <v>0</v>
      </c>
      <c r="M45" s="12">
        <f t="shared" si="2"/>
        <v>0</v>
      </c>
      <c r="N45" s="12">
        <f t="shared" si="2"/>
        <v>0</v>
      </c>
    </row>
    <row r="46" spans="1:14" ht="39" hidden="1" thickBot="1" x14ac:dyDescent="0.25">
      <c r="A46" s="13" t="s">
        <v>57</v>
      </c>
      <c r="B46" s="14">
        <f t="shared" si="2"/>
        <v>0</v>
      </c>
      <c r="C46" s="12">
        <f t="shared" si="2"/>
        <v>0</v>
      </c>
      <c r="D46" s="12">
        <f t="shared" si="2"/>
        <v>0</v>
      </c>
      <c r="E46" s="12">
        <f t="shared" si="2"/>
        <v>0</v>
      </c>
      <c r="F46" s="12">
        <f t="shared" si="2"/>
        <v>0</v>
      </c>
      <c r="G46" s="12">
        <f t="shared" si="2"/>
        <v>0</v>
      </c>
      <c r="H46" s="12">
        <f t="shared" si="2"/>
        <v>0</v>
      </c>
      <c r="I46" s="12">
        <f t="shared" si="2"/>
        <v>0</v>
      </c>
      <c r="J46" s="12">
        <f t="shared" si="2"/>
        <v>0</v>
      </c>
      <c r="K46" s="12">
        <f t="shared" si="2"/>
        <v>0</v>
      </c>
      <c r="L46" s="12">
        <f t="shared" si="2"/>
        <v>0</v>
      </c>
      <c r="M46" s="12">
        <f t="shared" si="2"/>
        <v>0</v>
      </c>
      <c r="N46" s="12">
        <f t="shared" si="2"/>
        <v>0</v>
      </c>
    </row>
    <row r="47" spans="1:14" ht="13.5" thickBot="1" x14ac:dyDescent="0.25">
      <c r="A47" s="13" t="s">
        <v>58</v>
      </c>
      <c r="B47" s="14">
        <f>SUM(C47:N47)</f>
        <v>12135198.449173998</v>
      </c>
      <c r="C47" s="15">
        <v>593608.88119999995</v>
      </c>
      <c r="D47" s="15">
        <v>1612389.8476999998</v>
      </c>
      <c r="E47" s="15">
        <v>906425.25610000012</v>
      </c>
      <c r="F47" s="15">
        <v>570915.40469999996</v>
      </c>
      <c r="G47" s="15">
        <v>882810.3665</v>
      </c>
      <c r="H47" s="15">
        <v>735698.02619999996</v>
      </c>
      <c r="I47" s="15">
        <v>562685.02469999995</v>
      </c>
      <c r="J47" s="15">
        <v>4479784.9245999996</v>
      </c>
      <c r="K47" s="15">
        <v>783892.01139999996</v>
      </c>
      <c r="L47" s="15">
        <v>651713.85241699987</v>
      </c>
      <c r="M47" s="15">
        <v>153739.31954399997</v>
      </c>
      <c r="N47" s="15">
        <v>201535.53411300003</v>
      </c>
    </row>
    <row r="48" spans="1:14" ht="51.75" thickBot="1" x14ac:dyDescent="0.25">
      <c r="A48" s="13" t="s">
        <v>59</v>
      </c>
      <c r="B48" s="14">
        <f>SUM(C48:N48)</f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26.25" thickBot="1" x14ac:dyDescent="0.25">
      <c r="A49" s="13" t="s">
        <v>60</v>
      </c>
      <c r="B49" s="14">
        <f>SUM(B50)</f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13.5" thickBot="1" x14ac:dyDescent="0.25">
      <c r="A50" s="13" t="s">
        <v>61</v>
      </c>
      <c r="B50" s="14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13.5" thickBot="1" x14ac:dyDescent="0.25">
      <c r="A51" s="13" t="s">
        <v>2</v>
      </c>
      <c r="B51" s="14">
        <f>SUM(B52:B54)</f>
        <v>1721657549.7256527</v>
      </c>
      <c r="C51" s="14">
        <f t="shared" ref="C51:N51" si="7">SUM(C52:C54)</f>
        <v>116369024.23760001</v>
      </c>
      <c r="D51" s="14">
        <f t="shared" si="7"/>
        <v>224522539.5636</v>
      </c>
      <c r="E51" s="14">
        <f t="shared" si="7"/>
        <v>137633273.8601</v>
      </c>
      <c r="F51" s="14">
        <f t="shared" si="7"/>
        <v>258540300.09609997</v>
      </c>
      <c r="G51" s="14">
        <f t="shared" si="7"/>
        <v>103847577.70654999</v>
      </c>
      <c r="H51" s="14">
        <f t="shared" si="7"/>
        <v>87675599.527950004</v>
      </c>
      <c r="I51" s="14">
        <f t="shared" si="7"/>
        <v>141636650.95695001</v>
      </c>
      <c r="J51" s="14">
        <f t="shared" si="7"/>
        <v>133725765.39104997</v>
      </c>
      <c r="K51" s="14">
        <f t="shared" si="7"/>
        <v>128808109.2058</v>
      </c>
      <c r="L51" s="14">
        <f t="shared" si="7"/>
        <v>138938229.24280453</v>
      </c>
      <c r="M51" s="14">
        <f t="shared" si="7"/>
        <v>120849849.54391316</v>
      </c>
      <c r="N51" s="14">
        <f t="shared" si="7"/>
        <v>129110630.39323515</v>
      </c>
    </row>
    <row r="52" spans="1:14" ht="13.5" thickBot="1" x14ac:dyDescent="0.25">
      <c r="A52" s="13" t="s">
        <v>3</v>
      </c>
      <c r="B52" s="14">
        <f t="shared" ref="B52:B54" si="8">SUM(C52:N52)</f>
        <v>1258174792.7450528</v>
      </c>
      <c r="C52" s="15">
        <v>110817339.76280001</v>
      </c>
      <c r="D52" s="15">
        <v>155436348.27880001</v>
      </c>
      <c r="E52" s="15">
        <v>101151266.20370001</v>
      </c>
      <c r="F52" s="15">
        <v>219467674.44189999</v>
      </c>
      <c r="G52" s="15">
        <v>72328176.331549987</v>
      </c>
      <c r="H52" s="15">
        <v>46829773.189750001</v>
      </c>
      <c r="I52" s="15">
        <v>94095003.778349996</v>
      </c>
      <c r="J52" s="15">
        <v>97385568.939649969</v>
      </c>
      <c r="K52" s="15">
        <v>92511151.213199988</v>
      </c>
      <c r="L52" s="15">
        <v>94932699.18780452</v>
      </c>
      <c r="M52" s="15">
        <v>87774888.288913161</v>
      </c>
      <c r="N52" s="15">
        <v>85444903.128635153</v>
      </c>
    </row>
    <row r="53" spans="1:14" ht="13.5" thickBot="1" x14ac:dyDescent="0.25">
      <c r="A53" s="13" t="s">
        <v>62</v>
      </c>
      <c r="B53" s="14">
        <f t="shared" si="8"/>
        <v>463482756.9806</v>
      </c>
      <c r="C53" s="15">
        <v>5551684.4748</v>
      </c>
      <c r="D53" s="15">
        <v>69086191.284799993</v>
      </c>
      <c r="E53" s="15">
        <v>36482007.656400003</v>
      </c>
      <c r="F53" s="15">
        <v>39072625.654200003</v>
      </c>
      <c r="G53" s="15">
        <v>31519401.375</v>
      </c>
      <c r="H53" s="15">
        <v>40845826.338200003</v>
      </c>
      <c r="I53" s="15">
        <v>47541647.178599998</v>
      </c>
      <c r="J53" s="15">
        <v>36340196.451399997</v>
      </c>
      <c r="K53" s="15">
        <v>36296957.992600001</v>
      </c>
      <c r="L53" s="15">
        <v>44005530.055</v>
      </c>
      <c r="M53" s="15">
        <v>33074961.254999999</v>
      </c>
      <c r="N53" s="15">
        <v>43665727.264600001</v>
      </c>
    </row>
    <row r="54" spans="1:14" ht="13.5" thickBot="1" x14ac:dyDescent="0.25">
      <c r="A54" s="13" t="s">
        <v>63</v>
      </c>
      <c r="B54" s="14">
        <f t="shared" si="8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26.25" hidden="1" thickBot="1" x14ac:dyDescent="0.25">
      <c r="A55" s="13" t="s">
        <v>1</v>
      </c>
      <c r="B55" s="14">
        <f t="shared" si="2"/>
        <v>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26.25" thickBot="1" x14ac:dyDescent="0.25">
      <c r="A56" s="13" t="s">
        <v>64</v>
      </c>
      <c r="B56" s="14">
        <f t="shared" si="2"/>
        <v>18419176.200000003</v>
      </c>
      <c r="C56" s="15">
        <v>1073383.5</v>
      </c>
      <c r="D56" s="15">
        <v>3048969</v>
      </c>
      <c r="E56" s="15">
        <v>1230928.6499999999</v>
      </c>
      <c r="F56" s="15">
        <v>1177013.25</v>
      </c>
      <c r="G56" s="15">
        <v>1209399.45</v>
      </c>
      <c r="H56" s="15">
        <v>2402535.4500000002</v>
      </c>
      <c r="I56" s="15">
        <v>52668</v>
      </c>
      <c r="J56" s="15">
        <v>1174503.75</v>
      </c>
      <c r="K56" s="15">
        <v>2669775.15</v>
      </c>
      <c r="L56" s="15">
        <v>1260000</v>
      </c>
      <c r="M56" s="15">
        <v>1920000</v>
      </c>
      <c r="N56" s="15">
        <v>1200000</v>
      </c>
    </row>
    <row r="57" spans="1:14" ht="26.25" hidden="1" thickBot="1" x14ac:dyDescent="0.25">
      <c r="A57" s="13" t="s">
        <v>65</v>
      </c>
      <c r="B57" s="14">
        <f t="shared" si="2"/>
        <v>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.5" hidden="1" thickBot="1" x14ac:dyDescent="0.25">
      <c r="A58" s="13" t="s">
        <v>66</v>
      </c>
      <c r="B58" s="14">
        <f t="shared" si="2"/>
        <v>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3.5" hidden="1" thickBot="1" x14ac:dyDescent="0.25">
      <c r="A59" s="13" t="s">
        <v>67</v>
      </c>
      <c r="B59" s="14">
        <f t="shared" si="2"/>
        <v>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3.5" hidden="1" thickBot="1" x14ac:dyDescent="0.25">
      <c r="A60" s="13" t="s">
        <v>68</v>
      </c>
      <c r="B60" s="14">
        <f t="shared" si="2"/>
        <v>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6.25" hidden="1" thickBot="1" x14ac:dyDescent="0.25">
      <c r="A61" s="13" t="s">
        <v>69</v>
      </c>
      <c r="B61" s="14">
        <f t="shared" si="2"/>
        <v>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3.5" thickBot="1" x14ac:dyDescent="0.25">
      <c r="A62" s="13" t="s">
        <v>70</v>
      </c>
      <c r="B62" s="14">
        <f>SUM(B63:B64)</f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ht="13.5" thickBot="1" x14ac:dyDescent="0.25">
      <c r="A63" s="13" t="s">
        <v>71</v>
      </c>
      <c r="B63" s="14">
        <f t="shared" si="2"/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ht="17.25" hidden="1" thickBot="1" x14ac:dyDescent="0.25">
      <c r="A64" s="19" t="s">
        <v>72</v>
      </c>
      <c r="B64" s="20">
        <f t="shared" si="2"/>
        <v>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</sheetData>
  <mergeCells count="3">
    <mergeCell ref="A1:G1"/>
    <mergeCell ref="A3:N3"/>
    <mergeCell ref="A4:N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2023-02-21T14:48:23Z</dcterms:created>
  <dcterms:modified xsi:type="dcterms:W3CDTF">2023-02-21T14:50:45Z</dcterms:modified>
</cp:coreProperties>
</file>