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e transparencia\memoria actualizado\Formatos Transparencia\CONAC\1ER TRIMESTRE 2022\"/>
    </mc:Choice>
  </mc:AlternateContent>
  <bookViews>
    <workbookView xWindow="0" yWindow="0" windowWidth="20055" windowHeight="7680" activeTab="2"/>
  </bookViews>
  <sheets>
    <sheet name="FIOPGFF1TRIM-2022 " sheetId="5" r:id="rId1"/>
    <sheet name="RDPB1TRIM-2022 " sheetId="6" r:id="rId2"/>
    <sheet name="RDPBTINGRESOS 1TRIM-2022 " sheetId="7" r:id="rId3"/>
    <sheet name="Hoja1" sheetId="8" r:id="rId4"/>
  </sheets>
  <definedNames>
    <definedName name="_xlnm.Print_Area" localSheetId="0">'FIOPGFF1TRIM-2022 '!$A$1:$K$14</definedName>
    <definedName name="_xlnm.Print_Area" localSheetId="3">Hoja1!$E$6:$I$12</definedName>
    <definedName name="_xlnm.Print_Area" localSheetId="1">'RDPB1TRIM-2022 '!$A$1:$C$12</definedName>
  </definedNames>
  <calcPr calcId="152511"/>
</workbook>
</file>

<file path=xl/calcChain.xml><?xml version="1.0" encoding="utf-8"?>
<calcChain xmlns="http://schemas.openxmlformats.org/spreadsheetml/2006/main">
  <c r="L9" i="8" l="1"/>
  <c r="J9" i="8"/>
  <c r="B8" i="6"/>
  <c r="M6" i="8"/>
  <c r="K8" i="8"/>
  <c r="M8" i="8" s="1"/>
  <c r="K7" i="8"/>
  <c r="M7" i="8" s="1"/>
  <c r="K6" i="8"/>
  <c r="K5" i="8"/>
  <c r="M5" i="8" s="1"/>
  <c r="K4" i="8"/>
  <c r="M4" i="8" s="1"/>
  <c r="M9" i="8" l="1"/>
  <c r="K9" i="8"/>
  <c r="I11" i="8"/>
  <c r="G12" i="8"/>
  <c r="I12" i="8" s="1"/>
  <c r="G11" i="8"/>
  <c r="G10" i="8"/>
  <c r="I10" i="8" s="1"/>
  <c r="G9" i="8"/>
  <c r="I9" i="8" s="1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<sst xmlns="http://schemas.openxmlformats.org/spreadsheetml/2006/main" count="68" uniqueCount="50">
  <si>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</si>
  <si>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</si>
  <si>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</si>
  <si>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</si>
  <si>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</si>
  <si>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</si>
  <si>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</si>
  <si>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</si>
  <si>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</si>
  <si>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</si>
  <si>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</si>
  <si>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</si>
  <si>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</si>
  <si>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</si>
  <si>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</si>
  <si>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</si>
  <si>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</si>
  <si>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</si>
  <si>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</si>
  <si>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</si>
  <si>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</si>
  <si>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</si>
  <si>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</si>
  <si>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</si>
  <si>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</si>
  <si>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</si>
  <si>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</si>
  <si>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</si>
  <si>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</si>
  <si>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</si>
  <si>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</si>
  <si>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SALDO A DIC/21</t>
  </si>
  <si>
    <t>MOMTO PMO.</t>
  </si>
  <si>
    <t>AMORT A DIC</t>
  </si>
  <si>
    <t>AMORT A SEP</t>
  </si>
  <si>
    <t>pmo</t>
  </si>
  <si>
    <t>saldo 1er trim</t>
  </si>
  <si>
    <t>pagos acum</t>
  </si>
  <si>
    <t>Deuda Pública Bruta Total al 31 de diciembre de 2021</t>
  </si>
  <si>
    <t>(-) Amortización 1 (ENERO-MARZO 2022)</t>
  </si>
  <si>
    <t xml:space="preserve">Deuda Pública Bruta Total  Descontando la Amortizacion 1 </t>
  </si>
  <si>
    <t>Al 31 de Diciembre 2021</t>
  </si>
  <si>
    <t>Al 31 de Marzo 2022</t>
  </si>
  <si>
    <t>totales</t>
  </si>
  <si>
    <t>pagos acum trim</t>
  </si>
  <si>
    <t>anterior</t>
  </si>
  <si>
    <t>actual</t>
  </si>
  <si>
    <t xml:space="preserve">    </t>
  </si>
  <si>
    <t xml:space="preserve">  </t>
  </si>
  <si>
    <t>Al período 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</si>
</sst>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0" xfId="1" applyFont="1" applyFill="1" applyBorder="1"/>
    <xf numFmtId="0" fontId="0" fillId="0" borderId="0" xfId="0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0" fillId="0" borderId="0" xfId="0" applyNumberFormat="1" applyBorder="1"/>
    <xf numFmtId="43" fontId="4" fillId="0" borderId="0" xfId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43" fontId="9" fillId="0" borderId="8" xfId="1" applyFont="1" applyBorder="1" applyAlignment="1">
      <alignment horizontal="center" vertical="center" wrapText="1"/>
    </xf>
    <xf numFmtId="43" fontId="0" fillId="2" borderId="0" xfId="1" applyFont="1" applyFill="1" applyBorder="1"/>
    <xf numFmtId="43" fontId="4" fillId="2" borderId="0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selection activeCell="A6" sqref="A6:K6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3" ht="15.75" thickBot="1" x14ac:dyDescent="0.3"/>
    <row r="4" spans="1:13" x14ac:dyDescent="0.25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3" x14ac:dyDescent="0.25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3" ht="15.75" thickBot="1" x14ac:dyDescent="0.3">
      <c r="A6" s="48" t="s">
        <v>49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3" ht="20.25" customHeight="1" thickBot="1" x14ac:dyDescent="0.3">
      <c r="A7" s="51" t="s">
        <v>3</v>
      </c>
      <c r="B7" s="51" t="s">
        <v>4</v>
      </c>
      <c r="C7" s="51" t="s">
        <v>5</v>
      </c>
      <c r="D7" s="51" t="s">
        <v>6</v>
      </c>
      <c r="E7" s="51" t="s">
        <v>7</v>
      </c>
      <c r="F7" s="51" t="s">
        <v>8</v>
      </c>
      <c r="G7" s="1"/>
      <c r="H7" s="1"/>
      <c r="I7" s="53" t="s">
        <v>9</v>
      </c>
      <c r="J7" s="54"/>
      <c r="K7" s="55"/>
    </row>
    <row r="8" spans="1:13" ht="20.25" customHeight="1" thickBot="1" x14ac:dyDescent="0.3">
      <c r="A8" s="52"/>
      <c r="B8" s="52"/>
      <c r="C8" s="52"/>
      <c r="D8" s="52"/>
      <c r="E8" s="52"/>
      <c r="F8" s="52"/>
      <c r="G8" s="1" t="s">
        <v>10</v>
      </c>
      <c r="H8" s="56" t="s">
        <v>11</v>
      </c>
      <c r="I8" s="57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58">
        <v>240000000</v>
      </c>
      <c r="I9" s="59"/>
      <c r="J9" s="16">
        <v>195142889.68000007</v>
      </c>
      <c r="K9" s="17">
        <f>+J9/F9</f>
        <v>0.33500925151928168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60">
        <v>78762580</v>
      </c>
      <c r="I10" s="61"/>
      <c r="J10" s="16">
        <v>134458644.32000005</v>
      </c>
      <c r="K10" s="17">
        <f>+J10/F10</f>
        <v>0.39264188899855756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60">
        <v>1599949.51</v>
      </c>
      <c r="I11" s="61"/>
      <c r="J11" s="16">
        <v>22522890.729999997</v>
      </c>
      <c r="K11" s="17">
        <f>+J11/F11</f>
        <v>0.42231752694195535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60">
        <v>50000000</v>
      </c>
      <c r="I12" s="61"/>
      <c r="J12" s="16">
        <v>20380054.669999987</v>
      </c>
      <c r="K12" s="17">
        <f>+J12/F12</f>
        <v>8.1520218679999951E-2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60">
        <v>1200000</v>
      </c>
      <c r="I13" s="61"/>
      <c r="J13" s="19">
        <v>2324479.5399999991</v>
      </c>
      <c r="K13" s="17">
        <f>+J13/F13</f>
        <v>5.8111988499999975E-2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J15" s="4"/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  <row r="20" spans="3:12" x14ac:dyDescent="0.25">
      <c r="L20" s="4"/>
    </row>
  </sheetData>
  <mergeCells count="17">
    <mergeCell ref="H9:I9"/>
    <mergeCell ref="H13:I13"/>
    <mergeCell ref="H10:I10"/>
    <mergeCell ref="H11:I11"/>
    <mergeCell ref="H12:I12"/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15" sqref="A15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63" t="s">
        <v>28</v>
      </c>
      <c r="B1" s="63"/>
      <c r="C1" s="63"/>
    </row>
    <row r="4" spans="1:3" ht="45" customHeight="1" thickBot="1" x14ac:dyDescent="0.3">
      <c r="A4" s="62" t="s">
        <v>23</v>
      </c>
      <c r="B4" s="62"/>
    </row>
    <row r="5" spans="1:3" ht="15.75" thickBot="1" x14ac:dyDescent="0.3">
      <c r="A5" s="14"/>
      <c r="B5" s="13" t="s">
        <v>21</v>
      </c>
    </row>
    <row r="6" spans="1:3" x14ac:dyDescent="0.25">
      <c r="A6" s="20" t="s">
        <v>38</v>
      </c>
      <c r="B6" s="21">
        <v>905163626.86000001</v>
      </c>
    </row>
    <row r="7" spans="1:3" x14ac:dyDescent="0.25">
      <c r="A7" s="12" t="s">
        <v>39</v>
      </c>
      <c r="B7" s="11">
        <v>11714933.34</v>
      </c>
    </row>
    <row r="8" spans="1:3" ht="15.75" thickBot="1" x14ac:dyDescent="0.3">
      <c r="A8" s="22" t="s">
        <v>40</v>
      </c>
      <c r="B8" s="23">
        <f>+B6-B7</f>
        <v>893448693.51999998</v>
      </c>
    </row>
    <row r="10" spans="1:3" x14ac:dyDescent="0.25">
      <c r="B10" s="24"/>
    </row>
    <row r="11" spans="1:3" x14ac:dyDescent="0.25">
      <c r="B11" s="4"/>
    </row>
    <row r="14" spans="1:3" x14ac:dyDescent="0.25">
      <c r="A14" t="s">
        <v>48</v>
      </c>
    </row>
    <row r="19" spans="1:2" x14ac:dyDescent="0.25">
      <c r="A19" s="40"/>
    </row>
    <row r="22" spans="1:2" x14ac:dyDescent="0.25">
      <c r="B22" t="s">
        <v>47</v>
      </c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7" sqref="B7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65" t="s">
        <v>28</v>
      </c>
      <c r="B1" s="65"/>
      <c r="C1" s="65"/>
    </row>
    <row r="4" spans="1:5" ht="49.5" customHeight="1" x14ac:dyDescent="0.25">
      <c r="A4" s="64" t="s">
        <v>24</v>
      </c>
      <c r="B4" s="64"/>
      <c r="C4" s="64"/>
    </row>
    <row r="5" spans="1:5" ht="23.25" x14ac:dyDescent="0.25">
      <c r="A5" s="7"/>
      <c r="B5" s="8" t="s">
        <v>41</v>
      </c>
      <c r="C5" s="8" t="s">
        <v>42</v>
      </c>
    </row>
    <row r="6" spans="1:5" x14ac:dyDescent="0.25">
      <c r="A6" s="7" t="s">
        <v>25</v>
      </c>
      <c r="B6" s="9">
        <v>2323752061.7600002</v>
      </c>
      <c r="C6" s="9">
        <v>836038900.40999997</v>
      </c>
      <c r="D6" t="s">
        <v>30</v>
      </c>
    </row>
    <row r="7" spans="1:5" x14ac:dyDescent="0.25">
      <c r="A7" s="7" t="s">
        <v>26</v>
      </c>
      <c r="B7" s="9">
        <v>905163626.86000001</v>
      </c>
      <c r="C7" s="9">
        <v>893448693.51999998</v>
      </c>
      <c r="E7" s="4"/>
    </row>
    <row r="8" spans="1:5" x14ac:dyDescent="0.25">
      <c r="A8" s="7" t="s">
        <v>27</v>
      </c>
      <c r="B8" s="28">
        <f>(B7-B6)/B6</f>
        <v>-0.61047323345915272</v>
      </c>
      <c r="C8" s="28">
        <f>(C7-C6)/C6</f>
        <v>6.8668806058959461E-2</v>
      </c>
    </row>
    <row r="10" spans="1:5" x14ac:dyDescent="0.25">
      <c r="B10" s="26"/>
      <c r="C10" s="26"/>
    </row>
    <row r="11" spans="1:5" x14ac:dyDescent="0.25">
      <c r="B11" s="27"/>
      <c r="C11" s="27"/>
    </row>
    <row r="12" spans="1:5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2"/>
  <sheetViews>
    <sheetView workbookViewId="0">
      <selection activeCell="S15" sqref="S15"/>
    </sheetView>
  </sheetViews>
  <sheetFormatPr baseColWidth="10" defaultRowHeight="15" x14ac:dyDescent="0.25"/>
  <cols>
    <col min="3" max="3" width="14.42578125" hidden="1" customWidth="1"/>
    <col min="4" max="4" width="15.140625" style="24" hidden="1" customWidth="1"/>
    <col min="5" max="13" width="15.140625" hidden="1" customWidth="1"/>
    <col min="14" max="14" width="0" hidden="1" customWidth="1"/>
  </cols>
  <sheetData>
    <row r="2" spans="3:13" x14ac:dyDescent="0.25">
      <c r="L2" t="s">
        <v>44</v>
      </c>
      <c r="M2" t="s">
        <v>44</v>
      </c>
    </row>
    <row r="3" spans="3:13" x14ac:dyDescent="0.25">
      <c r="C3" s="30" t="s">
        <v>35</v>
      </c>
      <c r="D3" s="31"/>
      <c r="E3" s="30"/>
      <c r="F3" s="30"/>
      <c r="G3" s="30"/>
      <c r="H3" s="30"/>
      <c r="I3" s="30"/>
      <c r="J3" s="30" t="s">
        <v>36</v>
      </c>
      <c r="K3" t="s">
        <v>37</v>
      </c>
      <c r="L3" t="s">
        <v>45</v>
      </c>
      <c r="M3" t="s">
        <v>46</v>
      </c>
    </row>
    <row r="4" spans="3:13" ht="15.75" thickBot="1" x14ac:dyDescent="0.3">
      <c r="C4" s="35">
        <v>582500002</v>
      </c>
      <c r="D4" s="31"/>
      <c r="E4" s="31"/>
      <c r="F4" s="31"/>
      <c r="G4" s="31"/>
      <c r="H4" s="31"/>
      <c r="I4" s="31"/>
      <c r="J4" s="31">
        <v>387357112.31999993</v>
      </c>
      <c r="K4" s="24">
        <f>+C4-J4</f>
        <v>195142889.68000007</v>
      </c>
      <c r="L4" s="24">
        <v>189574464.53999999</v>
      </c>
      <c r="M4" s="4">
        <f>+K4-L4</f>
        <v>5568425.1400000751</v>
      </c>
    </row>
    <row r="5" spans="3:13" ht="15.75" thickBot="1" x14ac:dyDescent="0.3">
      <c r="C5" s="36">
        <v>342446000</v>
      </c>
      <c r="D5" s="31"/>
      <c r="E5" s="31"/>
      <c r="F5" s="31"/>
      <c r="G5" s="31"/>
      <c r="H5" s="31"/>
      <c r="I5" s="31"/>
      <c r="J5" s="31">
        <v>207987355.67999995</v>
      </c>
      <c r="K5" s="24">
        <f t="shared" ref="K5:K8" si="0">+C5-J5</f>
        <v>134458644.32000005</v>
      </c>
      <c r="L5" s="24">
        <v>131468736.61</v>
      </c>
      <c r="M5" s="4">
        <f t="shared" ref="M5:M8" si="1">+K5-L5</f>
        <v>2989907.710000053</v>
      </c>
    </row>
    <row r="6" spans="3:13" ht="15.75" thickBot="1" x14ac:dyDescent="0.3">
      <c r="C6" s="36">
        <v>53331650.460000001</v>
      </c>
      <c r="D6" s="31"/>
      <c r="E6" s="31"/>
      <c r="F6" s="31"/>
      <c r="G6" s="29"/>
      <c r="H6" s="29"/>
      <c r="I6" s="29"/>
      <c r="J6" s="29">
        <v>30808759.730000004</v>
      </c>
      <c r="K6" s="24">
        <f t="shared" si="0"/>
        <v>22522890.729999997</v>
      </c>
      <c r="L6" s="24">
        <v>21955018.239999998</v>
      </c>
      <c r="M6" s="4">
        <f t="shared" si="1"/>
        <v>567872.48999999836</v>
      </c>
    </row>
    <row r="7" spans="3:13" ht="15.75" thickBot="1" x14ac:dyDescent="0.3">
      <c r="C7" s="36">
        <v>250000000</v>
      </c>
      <c r="D7" s="32"/>
      <c r="E7" s="31" t="s">
        <v>32</v>
      </c>
      <c r="F7" s="31" t="s">
        <v>31</v>
      </c>
      <c r="G7" s="29" t="s">
        <v>33</v>
      </c>
      <c r="H7" s="29" t="s">
        <v>34</v>
      </c>
      <c r="I7" s="29"/>
      <c r="J7" s="29">
        <v>229619945.33000001</v>
      </c>
      <c r="K7" s="24">
        <f t="shared" si="0"/>
        <v>20380054.669999987</v>
      </c>
      <c r="L7" s="24">
        <v>18030054.670000002</v>
      </c>
      <c r="M7" s="4">
        <f t="shared" si="1"/>
        <v>2349999.9999999851</v>
      </c>
    </row>
    <row r="8" spans="3:13" ht="15.75" thickBot="1" x14ac:dyDescent="0.3">
      <c r="C8" s="36">
        <v>40000000</v>
      </c>
      <c r="D8" s="34"/>
      <c r="E8" s="19">
        <v>582500002</v>
      </c>
      <c r="F8" s="31">
        <v>392925537.45999998</v>
      </c>
      <c r="G8" s="31">
        <f>+E8-F8</f>
        <v>189574464.54000002</v>
      </c>
      <c r="H8" s="16">
        <v>184097325.05999988</v>
      </c>
      <c r="I8" s="29">
        <f>+G8-H8</f>
        <v>5477139.4800001383</v>
      </c>
      <c r="J8" s="31">
        <v>37675520.460000001</v>
      </c>
      <c r="K8" s="24">
        <f t="shared" si="0"/>
        <v>2324479.5399999991</v>
      </c>
      <c r="L8" s="24">
        <v>2085751.54</v>
      </c>
      <c r="M8" s="4">
        <f t="shared" si="1"/>
        <v>238727.99999999907</v>
      </c>
    </row>
    <row r="9" spans="3:13" ht="15.75" thickBot="1" x14ac:dyDescent="0.3">
      <c r="C9" s="37" t="s">
        <v>43</v>
      </c>
      <c r="D9" s="38"/>
      <c r="E9" s="39">
        <v>342446000</v>
      </c>
      <c r="F9" s="37">
        <v>210977263.38999999</v>
      </c>
      <c r="G9" s="37">
        <f t="shared" ref="G9:G12" si="2">+E9-F9</f>
        <v>131468736.61000001</v>
      </c>
      <c r="H9" s="39">
        <v>128527843.77999988</v>
      </c>
      <c r="I9" s="37">
        <f t="shared" ref="I9:I12" si="3">+G9-H9</f>
        <v>2940892.8300001323</v>
      </c>
      <c r="J9" s="37">
        <f>SUM(J4:J8)</f>
        <v>893448693.51999998</v>
      </c>
      <c r="K9" s="37">
        <f t="shared" ref="K9:M9" si="4">SUM(K4:K8)</f>
        <v>374828958.94000012</v>
      </c>
      <c r="L9" s="37">
        <f t="shared" si="4"/>
        <v>363114025.60000002</v>
      </c>
      <c r="M9" s="37">
        <f t="shared" si="4"/>
        <v>11714933.340000112</v>
      </c>
    </row>
    <row r="10" spans="3:13" ht="15.75" thickBot="1" x14ac:dyDescent="0.3">
      <c r="C10" s="30"/>
      <c r="D10" s="34"/>
      <c r="E10" s="16">
        <v>53331650.460000001</v>
      </c>
      <c r="F10" s="33">
        <v>31376632.219999999</v>
      </c>
      <c r="G10" s="31">
        <f t="shared" si="2"/>
        <v>21955018.240000002</v>
      </c>
      <c r="H10" s="16">
        <v>21398503.179999989</v>
      </c>
      <c r="I10" s="25">
        <f t="shared" si="3"/>
        <v>556515.06000001356</v>
      </c>
      <c r="J10" s="30"/>
    </row>
    <row r="11" spans="3:13" ht="15.75" thickBot="1" x14ac:dyDescent="0.3">
      <c r="C11" s="30"/>
      <c r="D11" s="34"/>
      <c r="E11" s="16">
        <v>250000000</v>
      </c>
      <c r="F11" s="33">
        <v>231969945.33000001</v>
      </c>
      <c r="G11" s="31">
        <f t="shared" si="2"/>
        <v>18030054.669999987</v>
      </c>
      <c r="H11" s="16">
        <v>15930054.669999987</v>
      </c>
      <c r="I11" s="25">
        <f t="shared" si="3"/>
        <v>2100000</v>
      </c>
      <c r="J11" s="30"/>
    </row>
    <row r="12" spans="3:13" ht="15.75" thickBot="1" x14ac:dyDescent="0.3">
      <c r="C12" s="30"/>
      <c r="D12" s="31"/>
      <c r="E12" s="16">
        <v>40000000</v>
      </c>
      <c r="F12" s="25">
        <v>37914248.460000001</v>
      </c>
      <c r="G12" s="31">
        <f t="shared" si="2"/>
        <v>2085751.5399999991</v>
      </c>
      <c r="H12" s="19">
        <v>1847023.5399999991</v>
      </c>
      <c r="I12" s="25">
        <f t="shared" si="3"/>
        <v>238728</v>
      </c>
      <c r="J12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FIOPGFF1TRIM-2022 </vt:lpstr>
      <vt:lpstr>RDPB1TRIM-2022 </vt:lpstr>
      <vt:lpstr>RDPBTINGRESOS 1TRIM-2022 </vt:lpstr>
      <vt:lpstr>Hoja1</vt:lpstr>
      <vt:lpstr>'FIOPGFF1TRIM-2022 '!Área_de_impresión</vt:lpstr>
      <vt:lpstr>Hoja1!Área_de_impresión</vt:lpstr>
      <vt:lpstr>'RDPB1TRIM-2022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2022-02-04T21:02:08Z</cp:lastPrinted>
  <dcterms:created xsi:type="dcterms:W3CDTF">2017-11-06T17:06:07Z</dcterms:created>
  <dcterms:modified xsi:type="dcterms:W3CDTF">2022-06-14T19:50:28Z</dcterms:modified>
</cp:coreProperties>
</file>