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memoria actualizado\CONAC\Normas de armonización 2022\"/>
    </mc:Choice>
  </mc:AlternateContent>
  <bookViews>
    <workbookView xWindow="0" yWindow="0" windowWidth="28800" windowHeight="11730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1" l="1"/>
  <c r="B63" i="1"/>
  <c r="B62" i="1"/>
  <c r="B61" i="1"/>
  <c r="B60" i="1"/>
  <c r="B59" i="1"/>
  <c r="B58" i="1"/>
  <c r="B57" i="1"/>
  <c r="B56" i="1"/>
  <c r="B55" i="1"/>
  <c r="B54" i="1"/>
  <c r="B53" i="1"/>
  <c r="B51" i="1" s="1"/>
  <c r="B52" i="1"/>
  <c r="N51" i="1"/>
  <c r="M51" i="1"/>
  <c r="L51" i="1"/>
  <c r="K51" i="1"/>
  <c r="J51" i="1"/>
  <c r="I51" i="1"/>
  <c r="H51" i="1"/>
  <c r="G51" i="1"/>
  <c r="F51" i="1"/>
  <c r="E51" i="1"/>
  <c r="D51" i="1"/>
  <c r="C51" i="1"/>
  <c r="B49" i="1"/>
  <c r="B48" i="1"/>
  <c r="B47" i="1"/>
  <c r="N46" i="1"/>
  <c r="M46" i="1"/>
  <c r="L46" i="1"/>
  <c r="K46" i="1" s="1"/>
  <c r="J46" i="1" s="1"/>
  <c r="I46" i="1" s="1"/>
  <c r="H46" i="1"/>
  <c r="G46" i="1" s="1"/>
  <c r="F46" i="1" s="1"/>
  <c r="E46" i="1" s="1"/>
  <c r="D46" i="1" s="1"/>
  <c r="C46" i="1" s="1"/>
  <c r="B46" i="1" s="1"/>
  <c r="N45" i="1"/>
  <c r="M45" i="1"/>
  <c r="L45" i="1" s="1"/>
  <c r="K45" i="1" s="1"/>
  <c r="J45" i="1" s="1"/>
  <c r="I45" i="1"/>
  <c r="H45" i="1" s="1"/>
  <c r="G45" i="1" s="1"/>
  <c r="F45" i="1" s="1"/>
  <c r="E45" i="1" s="1"/>
  <c r="D45" i="1" s="1"/>
  <c r="C45" i="1" s="1"/>
  <c r="B45" i="1" s="1"/>
  <c r="N44" i="1"/>
  <c r="M44" i="1" s="1"/>
  <c r="L44" i="1" s="1"/>
  <c r="K44" i="1" s="1"/>
  <c r="J44" i="1" s="1"/>
  <c r="I44" i="1" s="1"/>
  <c r="H44" i="1" s="1"/>
  <c r="G44" i="1" s="1"/>
  <c r="F44" i="1" s="1"/>
  <c r="E44" i="1" s="1"/>
  <c r="D44" i="1" s="1"/>
  <c r="C44" i="1" s="1"/>
  <c r="B44" i="1" s="1"/>
  <c r="N43" i="1"/>
  <c r="M43" i="1"/>
  <c r="L43" i="1"/>
  <c r="K43" i="1"/>
  <c r="J43" i="1" s="1"/>
  <c r="I43" i="1" s="1"/>
  <c r="H43" i="1" s="1"/>
  <c r="G43" i="1"/>
  <c r="F43" i="1" s="1"/>
  <c r="E43" i="1" s="1"/>
  <c r="D43" i="1" s="1"/>
  <c r="C43" i="1" s="1"/>
  <c r="B43" i="1" s="1"/>
  <c r="N42" i="1"/>
  <c r="M42" i="1"/>
  <c r="L42" i="1"/>
  <c r="K42" i="1" s="1"/>
  <c r="J42" i="1" s="1"/>
  <c r="I42" i="1" s="1"/>
  <c r="H42" i="1" s="1"/>
  <c r="G42" i="1" s="1"/>
  <c r="F42" i="1" s="1"/>
  <c r="E42" i="1" s="1"/>
  <c r="D42" i="1" s="1"/>
  <c r="C42" i="1" s="1"/>
  <c r="B42" i="1" s="1"/>
  <c r="N41" i="1"/>
  <c r="N39" i="1" s="1"/>
  <c r="M41" i="1"/>
  <c r="B40" i="1"/>
  <c r="B38" i="1"/>
  <c r="B37" i="1"/>
  <c r="B36" i="1"/>
  <c r="B35" i="1" s="1"/>
  <c r="N35" i="1"/>
  <c r="M35" i="1"/>
  <c r="L35" i="1"/>
  <c r="K35" i="1"/>
  <c r="J35" i="1"/>
  <c r="I35" i="1"/>
  <c r="H35" i="1"/>
  <c r="G35" i="1"/>
  <c r="F35" i="1"/>
  <c r="E35" i="1"/>
  <c r="D35" i="1"/>
  <c r="C35" i="1"/>
  <c r="B34" i="1"/>
  <c r="B33" i="1"/>
  <c r="B32" i="1"/>
  <c r="B31" i="1"/>
  <c r="N30" i="1"/>
  <c r="M30" i="1"/>
  <c r="M28" i="1" s="1"/>
  <c r="L30" i="1"/>
  <c r="B29" i="1"/>
  <c r="N28" i="1"/>
  <c r="B26" i="1"/>
  <c r="B25" i="1"/>
  <c r="B24" i="1"/>
  <c r="B23" i="1"/>
  <c r="B22" i="1"/>
  <c r="B21" i="1"/>
  <c r="B20" i="1"/>
  <c r="B19" i="1"/>
  <c r="B18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B16" i="1"/>
  <c r="B15" i="1"/>
  <c r="B14" i="1"/>
  <c r="B13" i="1"/>
  <c r="B12" i="1"/>
  <c r="B11" i="1"/>
  <c r="B10" i="1"/>
  <c r="B9" i="1"/>
  <c r="B8" i="1"/>
  <c r="N7" i="1"/>
  <c r="N6" i="1" s="1"/>
  <c r="M7" i="1"/>
  <c r="L7" i="1"/>
  <c r="K7" i="1"/>
  <c r="J7" i="1"/>
  <c r="I7" i="1"/>
  <c r="H7" i="1"/>
  <c r="G7" i="1"/>
  <c r="F7" i="1"/>
  <c r="E7" i="1"/>
  <c r="D7" i="1"/>
  <c r="C7" i="1"/>
  <c r="B7" i="1"/>
  <c r="K30" i="1" l="1"/>
  <c r="L28" i="1"/>
  <c r="L41" i="1"/>
  <c r="M39" i="1"/>
  <c r="M6" i="1"/>
  <c r="K41" i="1" l="1"/>
  <c r="L39" i="1"/>
  <c r="L6" i="1" s="1"/>
  <c r="J30" i="1"/>
  <c r="K28" i="1"/>
  <c r="I30" i="1" l="1"/>
  <c r="J28" i="1"/>
  <c r="J41" i="1"/>
  <c r="K39" i="1"/>
  <c r="K6" i="1" s="1"/>
  <c r="J39" i="1" l="1"/>
  <c r="J6" i="1" s="1"/>
  <c r="I41" i="1"/>
  <c r="I28" i="1"/>
  <c r="H30" i="1"/>
  <c r="H41" i="1" l="1"/>
  <c r="I39" i="1"/>
  <c r="I6" i="1" s="1"/>
  <c r="G30" i="1"/>
  <c r="H28" i="1"/>
  <c r="F30" i="1" l="1"/>
  <c r="G28" i="1"/>
  <c r="G41" i="1"/>
  <c r="H39" i="1"/>
  <c r="H6" i="1" s="1"/>
  <c r="F41" i="1" l="1"/>
  <c r="G39" i="1"/>
  <c r="G6" i="1"/>
  <c r="E30" i="1"/>
  <c r="F28" i="1"/>
  <c r="E28" i="1" l="1"/>
  <c r="D30" i="1"/>
  <c r="F39" i="1"/>
  <c r="F6" i="1" s="1"/>
  <c r="E41" i="1"/>
  <c r="C30" i="1" l="1"/>
  <c r="D28" i="1"/>
  <c r="D41" i="1"/>
  <c r="E39" i="1"/>
  <c r="E6" i="1" s="1"/>
  <c r="C41" i="1" l="1"/>
  <c r="D39" i="1"/>
  <c r="D6" i="1"/>
  <c r="B30" i="1"/>
  <c r="B28" i="1" s="1"/>
  <c r="C28" i="1"/>
  <c r="B41" i="1" l="1"/>
  <c r="B39" i="1" s="1"/>
  <c r="B6" i="1" s="1"/>
  <c r="C39" i="1"/>
  <c r="C6" i="1" s="1"/>
</calcChain>
</file>

<file path=xl/sharedStrings.xml><?xml version="1.0" encoding="utf-8"?>
<sst xmlns="http://schemas.openxmlformats.org/spreadsheetml/2006/main" count="75" uniqueCount="73">
  <si>
    <t>Norma para establecer la estructura del calendario de ingresos base mensual.</t>
  </si>
  <si>
    <t>Municipio de San Nicolás de los Garza Nuevo León</t>
  </si>
  <si>
    <t>Calendario de Ingresos del Ejercicio Fiscal 2022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</si>
  <si>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</si>
  <si>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</si>
  <si>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</si>
  <si>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</si>
  <si>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</si>
  <si>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</si>
  <si>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</si>
  <si>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</si>
  <si>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</si>
  <si>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</si>
  <si>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</si>
  <si>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</si>
  <si>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</si>
  <si>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</si>
  <si>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</si>
  <si>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</si>
  <si>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</si>
  <si>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</si>
  <si>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</si>
  <si>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</si>
  <si>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</si>
  <si>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</si>
  <si>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</si>
  <si>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</si>
  <si>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</si>
  <si>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</si>
  <si>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</si>
  <si>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</si>
  <si>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</si>
  <si>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</si>
  <si>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</si>
  <si>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</si>
  <si>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</si>
  <si>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</si>
  <si>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Contribuciones de Mejoras por Obras Publicas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</si>
  <si>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</si>
  <si>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</si>
  <si>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</si>
  <si>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</si>
  <si>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</si>
  <si>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Accesorios de Derechos</t>
  </si>
  <si>
    <t>Derechos no comprendidos en las fracciones de la Ley de Ingresos causadas en ejercicios fiscales anteriores pendientes de liquidación o pago</t>
  </si>
  <si>
    <t>Productos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</si>
  <si>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</si>
  <si>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</si>
  <si>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</si>
  <si>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</si>
  <si>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</si>
  <si>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</si>
  <si>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</si>
  <si>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</si>
  <si>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</si>
  <si>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Accesorios de Aprovechamientos</t>
  </si>
  <si>
    <t>Aprovechamientos no comprendidos en la Ley de Ingresos Vigente, causados en Ejercicios Fiscales Anteriores Pendientes de Liquidación o Pago</t>
  </si>
  <si>
    <t>Ingresos por Venta de Bienes, Prestacion de Servicios y Otros Ingresos</t>
  </si>
  <si>
    <t>Otros Ingresos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</si>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</sst>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8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Arial Narrow"/>
      <family val="2"/>
    </font>
    <font>
      <sz val="10"/>
      <color indexed="8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7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164" fontId="1" fillId="0" borderId="7" xfId="1" applyFont="1" applyBorder="1" applyAlignment="1">
      <alignment wrapText="1"/>
    </xf>
    <xf numFmtId="164" fontId="3" fillId="0" borderId="7" xfId="1" applyFont="1" applyBorder="1" applyAlignment="1">
      <alignment horizontal="center" wrapText="1"/>
    </xf>
    <xf numFmtId="164" fontId="1" fillId="0" borderId="8" xfId="1" applyFont="1" applyBorder="1" applyAlignment="1">
      <alignment horizontal="center" vertical="top" wrapText="1"/>
    </xf>
    <xf numFmtId="164" fontId="1" fillId="0" borderId="8" xfId="1" applyFont="1" applyBorder="1" applyAlignment="1">
      <alignment vertical="top" wrapText="1"/>
    </xf>
    <xf numFmtId="164" fontId="1" fillId="0" borderId="8" xfId="1" applyFont="1" applyBorder="1" applyAlignment="1">
      <alignment horizontal="justify" vertical="top" wrapText="1"/>
    </xf>
    <xf numFmtId="164" fontId="1" fillId="0" borderId="8" xfId="1" applyFont="1" applyFill="1" applyBorder="1" applyAlignment="1">
      <alignment vertical="top" wrapText="1"/>
    </xf>
    <xf numFmtId="164" fontId="4" fillId="0" borderId="8" xfId="1" applyFont="1" applyBorder="1" applyAlignment="1">
      <alignment horizontal="justify" vertical="top" wrapText="1"/>
    </xf>
    <xf numFmtId="164" fontId="4" fillId="0" borderId="8" xfId="1" applyFont="1" applyFill="1" applyBorder="1" applyAlignment="1">
      <alignment horizontal="justify" vertical="top" wrapText="1"/>
    </xf>
    <xf numFmtId="164" fontId="3" fillId="0" borderId="8" xfId="1" applyFont="1" applyBorder="1" applyAlignment="1">
      <alignment vertical="top" wrapText="1"/>
    </xf>
    <xf numFmtId="0" fontId="5" fillId="0" borderId="9" xfId="0" applyFont="1" applyBorder="1" applyAlignment="1">
      <alignment horizontal="justify" vertical="top" wrapText="1"/>
    </xf>
    <xf numFmtId="165" fontId="6" fillId="0" borderId="6" xfId="0" applyNumberFormat="1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64"/>
  <sheetViews>
    <sheetView tabSelected="1" workbookViewId="0">
      <selection activeCell="G21" sqref="G21"/>
    </sheetView>
  </sheetViews>
  <sheetFormatPr baseColWidth="10" defaultColWidth="12" defaultRowHeight="12.75" x14ac:dyDescent="0.2"/>
  <cols>
    <col min="1" max="1" width="33.6640625" customWidth="1"/>
    <col min="2" max="2" width="19.5" bestFit="1" customWidth="1"/>
    <col min="3" max="3" width="17.83203125" bestFit="1" customWidth="1"/>
    <col min="4" max="14" width="16.6640625" bestFit="1" customWidth="1"/>
  </cols>
  <sheetData>
    <row r="1" spans="1:14" ht="16.5" x14ac:dyDescent="0.3">
      <c r="A1" s="13" t="s">
        <v>0</v>
      </c>
      <c r="B1" s="13"/>
      <c r="C1" s="13"/>
      <c r="D1" s="13"/>
      <c r="E1" s="13"/>
      <c r="F1" s="13"/>
      <c r="G1" s="13"/>
    </row>
    <row r="2" spans="1:14" ht="13.5" thickBot="1" x14ac:dyDescent="0.25"/>
    <row r="3" spans="1:14" x14ac:dyDescent="0.2">
      <c r="A3" s="14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13.5" thickBot="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9"/>
    </row>
    <row r="5" spans="1:14" x14ac:dyDescent="0.2">
      <c r="A5" s="1"/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" t="s">
        <v>13</v>
      </c>
      <c r="M5" s="2" t="s">
        <v>14</v>
      </c>
      <c r="N5" s="2" t="s">
        <v>15</v>
      </c>
    </row>
    <row r="6" spans="1:14" x14ac:dyDescent="0.2">
      <c r="A6" s="3" t="s">
        <v>16</v>
      </c>
      <c r="B6" s="4">
        <f>+B7+B17+B26+B28+B35+B39+B49+B51+B56</f>
        <v>2036830685.4065588</v>
      </c>
      <c r="C6" s="4">
        <f t="shared" ref="C6:N6" si="0">+C7+C17+C26+C28+C35+C39+C49+C51+C56</f>
        <v>316689073.71151</v>
      </c>
      <c r="D6" s="4">
        <f t="shared" si="0"/>
        <v>135780169.57754999</v>
      </c>
      <c r="E6" s="4">
        <f t="shared" si="0"/>
        <v>220486351.01793</v>
      </c>
      <c r="F6" s="4">
        <f t="shared" si="0"/>
        <v>156325597.88805997</v>
      </c>
      <c r="G6" s="4">
        <f t="shared" si="0"/>
        <v>125370755.70345999</v>
      </c>
      <c r="H6" s="4">
        <f t="shared" si="0"/>
        <v>208409664.30651</v>
      </c>
      <c r="I6" s="4">
        <f t="shared" si="0"/>
        <v>130429470.18619999</v>
      </c>
      <c r="J6" s="4">
        <f t="shared" si="0"/>
        <v>144168086.02721</v>
      </c>
      <c r="K6" s="4">
        <f t="shared" si="0"/>
        <v>178420713.80189002</v>
      </c>
      <c r="L6" s="4">
        <f t="shared" si="0"/>
        <v>118442726.71677001</v>
      </c>
      <c r="M6" s="4">
        <f t="shared" si="0"/>
        <v>126176684.36108445</v>
      </c>
      <c r="N6" s="4">
        <f t="shared" si="0"/>
        <v>176131392.10838443</v>
      </c>
    </row>
    <row r="7" spans="1:14" x14ac:dyDescent="0.2">
      <c r="A7" s="5" t="s">
        <v>17</v>
      </c>
      <c r="B7" s="6">
        <f>+B8+B9+B14</f>
        <v>470601866.0352</v>
      </c>
      <c r="C7" s="6">
        <f t="shared" ref="C7:N7" si="1">+C8+C9+C14</f>
        <v>221303828.5544</v>
      </c>
      <c r="D7" s="6">
        <f t="shared" si="1"/>
        <v>39770415.055</v>
      </c>
      <c r="E7" s="6">
        <f t="shared" si="1"/>
        <v>23918913.144900002</v>
      </c>
      <c r="F7" s="6">
        <f t="shared" si="1"/>
        <v>19888668.902200002</v>
      </c>
      <c r="G7" s="6">
        <f t="shared" si="1"/>
        <v>16527656.383499999</v>
      </c>
      <c r="H7" s="6">
        <f t="shared" si="1"/>
        <v>18507473.482500006</v>
      </c>
      <c r="I7" s="6">
        <f t="shared" si="1"/>
        <v>19485139.984300002</v>
      </c>
      <c r="J7" s="6">
        <f t="shared" si="1"/>
        <v>33984240.335599996</v>
      </c>
      <c r="K7" s="6">
        <f t="shared" si="1"/>
        <v>16521610.518400002</v>
      </c>
      <c r="L7" s="6">
        <f t="shared" si="1"/>
        <v>15737057.8508</v>
      </c>
      <c r="M7" s="6">
        <f t="shared" si="1"/>
        <v>19932447.790600002</v>
      </c>
      <c r="N7" s="6">
        <f t="shared" si="1"/>
        <v>25024414.033000004</v>
      </c>
    </row>
    <row r="8" spans="1:14" x14ac:dyDescent="0.2">
      <c r="A8" s="5" t="s">
        <v>18</v>
      </c>
      <c r="B8" s="6">
        <f>SUM(C8:N8)</f>
        <v>14289687.290999999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13709.85</v>
      </c>
      <c r="I8" s="7">
        <v>0</v>
      </c>
      <c r="J8" s="7">
        <v>14270202.441</v>
      </c>
      <c r="K8" s="7">
        <v>5775</v>
      </c>
      <c r="L8" s="7">
        <v>0</v>
      </c>
      <c r="M8" s="7">
        <v>0</v>
      </c>
      <c r="N8" s="7">
        <v>0</v>
      </c>
    </row>
    <row r="9" spans="1:14" x14ac:dyDescent="0.2">
      <c r="A9" s="5" t="s">
        <v>19</v>
      </c>
      <c r="B9" s="6">
        <f>SUM(C9:N9)</f>
        <v>443809189.88080001</v>
      </c>
      <c r="C9" s="7">
        <v>219340856.3378</v>
      </c>
      <c r="D9" s="7">
        <v>38476272.080600001</v>
      </c>
      <c r="E9" s="7">
        <v>23003888.981900003</v>
      </c>
      <c r="F9" s="7">
        <v>19115757.390400004</v>
      </c>
      <c r="G9" s="7">
        <v>15843646.457699999</v>
      </c>
      <c r="H9" s="7">
        <v>17722216.212600004</v>
      </c>
      <c r="I9" s="7">
        <v>18437902.024500001</v>
      </c>
      <c r="J9" s="7">
        <v>18436668.246399999</v>
      </c>
      <c r="K9" s="7">
        <v>15509578.212000001</v>
      </c>
      <c r="L9" s="7">
        <v>15003199.2404</v>
      </c>
      <c r="M9" s="7">
        <v>19057273.242800001</v>
      </c>
      <c r="N9" s="7">
        <v>23861931.453700002</v>
      </c>
    </row>
    <row r="10" spans="1:14" ht="25.5" hidden="1" x14ac:dyDescent="0.2">
      <c r="A10" s="5" t="s">
        <v>20</v>
      </c>
      <c r="B10" s="6">
        <f t="shared" ref="B10:N64" si="2">SUM(C10:N10)</f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idden="1" x14ac:dyDescent="0.2">
      <c r="A11" s="5" t="s">
        <v>21</v>
      </c>
      <c r="B11" s="6">
        <f t="shared" si="2"/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idden="1" x14ac:dyDescent="0.2">
      <c r="A12" s="5" t="s">
        <v>22</v>
      </c>
      <c r="B12" s="6">
        <f t="shared" si="2"/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hidden="1" x14ac:dyDescent="0.2">
      <c r="A13" s="5" t="s">
        <v>23</v>
      </c>
      <c r="B13" s="6">
        <f t="shared" si="2"/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x14ac:dyDescent="0.2">
      <c r="A14" s="5" t="s">
        <v>24</v>
      </c>
      <c r="B14" s="6">
        <f>SUM(C14:N14)</f>
        <v>12502988.863400001</v>
      </c>
      <c r="C14" s="7">
        <v>1962972.2165999999</v>
      </c>
      <c r="D14" s="7">
        <v>1294142.9743999999</v>
      </c>
      <c r="E14" s="7">
        <v>915024.16299999994</v>
      </c>
      <c r="F14" s="7">
        <v>772911.51179999998</v>
      </c>
      <c r="G14" s="7">
        <v>684009.92579999997</v>
      </c>
      <c r="H14" s="7">
        <v>771547.41989999998</v>
      </c>
      <c r="I14" s="7">
        <v>1047237.9598000001</v>
      </c>
      <c r="J14" s="7">
        <v>1277369.6481999999</v>
      </c>
      <c r="K14" s="7">
        <v>1006257.3064000001</v>
      </c>
      <c r="L14" s="7">
        <v>733858.61040000001</v>
      </c>
      <c r="M14" s="7">
        <v>875174.54780000006</v>
      </c>
      <c r="N14" s="7">
        <v>1162482.5792999999</v>
      </c>
    </row>
    <row r="15" spans="1:14" hidden="1" x14ac:dyDescent="0.2">
      <c r="A15" s="5" t="s">
        <v>25</v>
      </c>
      <c r="B15" s="6">
        <f t="shared" si="2"/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63.75" hidden="1" x14ac:dyDescent="0.2">
      <c r="A16" s="5" t="s">
        <v>26</v>
      </c>
      <c r="B16" s="6">
        <f t="shared" si="2"/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</row>
    <row r="17" spans="1:14" ht="25.5" x14ac:dyDescent="0.2">
      <c r="A17" s="5" t="s">
        <v>27</v>
      </c>
      <c r="B17" s="6">
        <f>SUM(B21)</f>
        <v>13295184.289999999</v>
      </c>
      <c r="C17" s="6">
        <f t="shared" ref="C17:N17" si="3">SUM(C21)</f>
        <v>1189713.5900000001</v>
      </c>
      <c r="D17" s="6">
        <f t="shared" si="3"/>
        <v>1077805.78</v>
      </c>
      <c r="E17" s="6">
        <f t="shared" si="3"/>
        <v>1173310.67</v>
      </c>
      <c r="F17" s="6">
        <f t="shared" si="3"/>
        <v>1066632.24</v>
      </c>
      <c r="G17" s="6">
        <f t="shared" si="3"/>
        <v>1056449.8700000001</v>
      </c>
      <c r="H17" s="6">
        <f t="shared" si="3"/>
        <v>1065715.0900000001</v>
      </c>
      <c r="I17" s="6">
        <f t="shared" si="3"/>
        <v>1194408.1599999999</v>
      </c>
      <c r="J17" s="6">
        <f t="shared" si="3"/>
        <v>1094151.8700000001</v>
      </c>
      <c r="K17" s="6">
        <f t="shared" si="3"/>
        <v>1120322.95</v>
      </c>
      <c r="L17" s="6">
        <f t="shared" si="3"/>
        <v>1075857.55</v>
      </c>
      <c r="M17" s="6">
        <f t="shared" si="3"/>
        <v>1089218.01</v>
      </c>
      <c r="N17" s="6">
        <f t="shared" si="3"/>
        <v>1091598.51</v>
      </c>
    </row>
    <row r="18" spans="1:14" hidden="1" x14ac:dyDescent="0.2">
      <c r="A18" s="5" t="s">
        <v>28</v>
      </c>
      <c r="B18" s="6">
        <f t="shared" si="2"/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idden="1" x14ac:dyDescent="0.2">
      <c r="A19" s="5" t="s">
        <v>29</v>
      </c>
      <c r="B19" s="6">
        <f t="shared" si="2"/>
        <v>0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1:14" hidden="1" x14ac:dyDescent="0.2">
      <c r="A20" s="5" t="s">
        <v>30</v>
      </c>
      <c r="B20" s="6">
        <f t="shared" si="2"/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25.5" x14ac:dyDescent="0.2">
      <c r="A21" s="5" t="s">
        <v>31</v>
      </c>
      <c r="B21" s="6">
        <f>SUM(C21:N21)</f>
        <v>13295184.289999999</v>
      </c>
      <c r="C21" s="8">
        <v>1189713.5900000001</v>
      </c>
      <c r="D21" s="8">
        <v>1077805.78</v>
      </c>
      <c r="E21" s="8">
        <v>1173310.67</v>
      </c>
      <c r="F21" s="8">
        <v>1066632.24</v>
      </c>
      <c r="G21" s="8">
        <v>1056449.8700000001</v>
      </c>
      <c r="H21" s="8">
        <v>1065715.0900000001</v>
      </c>
      <c r="I21" s="8">
        <v>1194408.1599999999</v>
      </c>
      <c r="J21" s="8">
        <v>1094151.8700000001</v>
      </c>
      <c r="K21" s="8">
        <v>1120322.95</v>
      </c>
      <c r="L21" s="8">
        <v>1075857.55</v>
      </c>
      <c r="M21" s="8">
        <v>1089218.01</v>
      </c>
      <c r="N21" s="8">
        <v>1091598.51</v>
      </c>
    </row>
    <row r="22" spans="1:14" hidden="1" x14ac:dyDescent="0.2">
      <c r="A22" s="5" t="s">
        <v>32</v>
      </c>
      <c r="B22" s="6">
        <f t="shared" si="2"/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idden="1" x14ac:dyDescent="0.2">
      <c r="A23" s="5" t="s">
        <v>33</v>
      </c>
      <c r="B23" s="6">
        <f t="shared" si="2"/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</row>
    <row r="24" spans="1:14" ht="25.5" hidden="1" x14ac:dyDescent="0.2">
      <c r="A24" s="5" t="s">
        <v>34</v>
      </c>
      <c r="B24" s="6">
        <f t="shared" si="2"/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63.75" hidden="1" x14ac:dyDescent="0.2">
      <c r="A25" s="5" t="s">
        <v>35</v>
      </c>
      <c r="B25" s="6">
        <f t="shared" si="2"/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">
      <c r="A26" s="5" t="s">
        <v>36</v>
      </c>
      <c r="B26" s="6">
        <f>SUM(B27)</f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</row>
    <row r="27" spans="1:14" ht="25.5" x14ac:dyDescent="0.2">
      <c r="A27" s="5" t="s">
        <v>37</v>
      </c>
      <c r="B27" s="6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</row>
    <row r="28" spans="1:14" x14ac:dyDescent="0.2">
      <c r="A28" s="5" t="s">
        <v>38</v>
      </c>
      <c r="B28" s="6">
        <f>SUM(B29:B33)</f>
        <v>64207463.43</v>
      </c>
      <c r="C28" s="6">
        <f t="shared" ref="C28:N28" si="4">SUM(C29:C33)</f>
        <v>5451271.9100000001</v>
      </c>
      <c r="D28" s="6">
        <f t="shared" si="4"/>
        <v>11043523.782500003</v>
      </c>
      <c r="E28" s="6">
        <f t="shared" si="4"/>
        <v>9282139.2195000015</v>
      </c>
      <c r="F28" s="6">
        <f t="shared" si="4"/>
        <v>6919806.6051999992</v>
      </c>
      <c r="G28" s="6">
        <f t="shared" si="4"/>
        <v>3447055.4122000001</v>
      </c>
      <c r="H28" s="6">
        <f t="shared" si="4"/>
        <v>5546756.8548999997</v>
      </c>
      <c r="I28" s="6">
        <f t="shared" si="4"/>
        <v>4623882.7670999989</v>
      </c>
      <c r="J28" s="6">
        <f t="shared" si="4"/>
        <v>4293726.155100001</v>
      </c>
      <c r="K28" s="6">
        <f t="shared" si="4"/>
        <v>5273890.6762999995</v>
      </c>
      <c r="L28" s="6">
        <f t="shared" si="4"/>
        <v>2717133.8303</v>
      </c>
      <c r="M28" s="6">
        <f t="shared" si="4"/>
        <v>2722799.9014999997</v>
      </c>
      <c r="N28" s="6">
        <f t="shared" si="4"/>
        <v>2885476.3153999997</v>
      </c>
    </row>
    <row r="29" spans="1:14" ht="38.25" x14ac:dyDescent="0.2">
      <c r="A29" s="5" t="s">
        <v>39</v>
      </c>
      <c r="B29" s="6">
        <f>SUM(C29:N29)</f>
        <v>8387622.9742000001</v>
      </c>
      <c r="C29" s="7">
        <v>1832701.8865999999</v>
      </c>
      <c r="D29" s="7">
        <v>989451.27930000005</v>
      </c>
      <c r="E29" s="7">
        <v>1266837.4171999998</v>
      </c>
      <c r="F29" s="7">
        <v>517887.82129999995</v>
      </c>
      <c r="G29" s="7">
        <v>476824.23450000002</v>
      </c>
      <c r="H29" s="7">
        <v>506544.14289999998</v>
      </c>
      <c r="I29" s="7">
        <v>558194.1727</v>
      </c>
      <c r="J29" s="7">
        <v>538957.2953</v>
      </c>
      <c r="K29" s="7">
        <v>333476.80669999996</v>
      </c>
      <c r="L29" s="7">
        <v>418430.59900000005</v>
      </c>
      <c r="M29" s="7">
        <v>328886.43660000002</v>
      </c>
      <c r="N29" s="7">
        <v>619430.88210000005</v>
      </c>
    </row>
    <row r="30" spans="1:14" hidden="1" x14ac:dyDescent="0.2">
      <c r="A30" s="5" t="s">
        <v>40</v>
      </c>
      <c r="B30" s="6">
        <f t="shared" si="2"/>
        <v>0</v>
      </c>
      <c r="C30" s="4">
        <f t="shared" si="2"/>
        <v>0</v>
      </c>
      <c r="D30" s="4">
        <f t="shared" si="2"/>
        <v>0</v>
      </c>
      <c r="E30" s="4">
        <f t="shared" si="2"/>
        <v>0</v>
      </c>
      <c r="F30" s="4">
        <f t="shared" si="2"/>
        <v>0</v>
      </c>
      <c r="G30" s="4">
        <f t="shared" si="2"/>
        <v>0</v>
      </c>
      <c r="H30" s="4">
        <f t="shared" si="2"/>
        <v>0</v>
      </c>
      <c r="I30" s="4">
        <f t="shared" si="2"/>
        <v>0</v>
      </c>
      <c r="J30" s="4">
        <f t="shared" si="2"/>
        <v>0</v>
      </c>
      <c r="K30" s="4">
        <f t="shared" si="2"/>
        <v>0</v>
      </c>
      <c r="L30" s="4">
        <f t="shared" si="2"/>
        <v>0</v>
      </c>
      <c r="M30" s="4">
        <f t="shared" si="2"/>
        <v>0</v>
      </c>
      <c r="N30" s="4">
        <f t="shared" si="2"/>
        <v>0</v>
      </c>
    </row>
    <row r="31" spans="1:14" x14ac:dyDescent="0.2">
      <c r="A31" s="5" t="s">
        <v>41</v>
      </c>
      <c r="B31" s="6">
        <f>SUM(C31:N31)</f>
        <v>37383987.947899997</v>
      </c>
      <c r="C31" s="7">
        <v>1758616.9323999998</v>
      </c>
      <c r="D31" s="7">
        <v>3541318.025200001</v>
      </c>
      <c r="E31" s="7">
        <v>4094841.7040999997</v>
      </c>
      <c r="F31" s="7">
        <v>5409907.8618999999</v>
      </c>
      <c r="G31" s="7">
        <v>2346236.4232000001</v>
      </c>
      <c r="H31" s="7">
        <v>4480062.5177999996</v>
      </c>
      <c r="I31" s="7">
        <v>3204913.7112999996</v>
      </c>
      <c r="J31" s="7">
        <v>2599109.9619000005</v>
      </c>
      <c r="K31" s="7">
        <v>4406821.8854999999</v>
      </c>
      <c r="L31" s="7">
        <v>1932697.6443999999</v>
      </c>
      <c r="M31" s="7">
        <v>1945312.0852999997</v>
      </c>
      <c r="N31" s="7">
        <v>1664149.1949</v>
      </c>
    </row>
    <row r="32" spans="1:14" x14ac:dyDescent="0.2">
      <c r="A32" s="5" t="s">
        <v>42</v>
      </c>
      <c r="B32" s="6">
        <f>SUM(C32:N32)</f>
        <v>16849583.549400002</v>
      </c>
      <c r="C32" s="7">
        <v>1824527.1783</v>
      </c>
      <c r="D32" s="7">
        <v>6487054.1549000004</v>
      </c>
      <c r="E32" s="7">
        <v>3846463.1163000003</v>
      </c>
      <c r="F32" s="7">
        <v>929816.80279999995</v>
      </c>
      <c r="G32" s="7">
        <v>578871.02099999995</v>
      </c>
      <c r="H32" s="7">
        <v>521985.03769999999</v>
      </c>
      <c r="I32" s="7">
        <v>488247.9645</v>
      </c>
      <c r="J32" s="7">
        <v>488647.76930000004</v>
      </c>
      <c r="K32" s="7">
        <v>446311.42180000001</v>
      </c>
      <c r="L32" s="7">
        <v>296268.58199999999</v>
      </c>
      <c r="M32" s="7">
        <v>380610.15259999997</v>
      </c>
      <c r="N32" s="7">
        <v>560780.34819999989</v>
      </c>
    </row>
    <row r="33" spans="1:14" x14ac:dyDescent="0.2">
      <c r="A33" s="5" t="s">
        <v>43</v>
      </c>
      <c r="B33" s="6">
        <f>SUM(C33:N33)</f>
        <v>1586268.9584999999</v>
      </c>
      <c r="C33" s="7">
        <v>35425.912700000001</v>
      </c>
      <c r="D33" s="7">
        <v>25700.323100000001</v>
      </c>
      <c r="E33" s="7">
        <v>73996.981900000013</v>
      </c>
      <c r="F33" s="7">
        <v>62194.119200000001</v>
      </c>
      <c r="G33" s="7">
        <v>45123.733500000002</v>
      </c>
      <c r="H33" s="7">
        <v>38165.156499999997</v>
      </c>
      <c r="I33" s="7">
        <v>372526.91859999998</v>
      </c>
      <c r="J33" s="7">
        <v>667011.12859999994</v>
      </c>
      <c r="K33" s="7">
        <v>87280.562299999991</v>
      </c>
      <c r="L33" s="7">
        <v>69737.0049</v>
      </c>
      <c r="M33" s="7">
        <v>67991.227000000014</v>
      </c>
      <c r="N33" s="7">
        <v>41115.890200000002</v>
      </c>
    </row>
    <row r="34" spans="1:14" ht="63.75" hidden="1" x14ac:dyDescent="0.2">
      <c r="A34" s="5" t="s">
        <v>44</v>
      </c>
      <c r="B34" s="6">
        <f t="shared" si="2"/>
        <v>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">
      <c r="A35" s="5" t="s">
        <v>45</v>
      </c>
      <c r="B35" s="6">
        <f>SUM(B36)</f>
        <v>18106641.444499999</v>
      </c>
      <c r="C35" s="6">
        <f t="shared" ref="C35:N35" si="5">SUM(C36)</f>
        <v>1448388.4873000002</v>
      </c>
      <c r="D35" s="6">
        <f t="shared" si="5"/>
        <v>1199372.6381999999</v>
      </c>
      <c r="E35" s="6">
        <f t="shared" si="5"/>
        <v>1658928.5556999999</v>
      </c>
      <c r="F35" s="6">
        <f t="shared" si="5"/>
        <v>2265296.3074000003</v>
      </c>
      <c r="G35" s="6">
        <f t="shared" si="5"/>
        <v>1571007.138</v>
      </c>
      <c r="H35" s="6">
        <f t="shared" si="5"/>
        <v>1293675.1357000002</v>
      </c>
      <c r="I35" s="6">
        <f t="shared" si="5"/>
        <v>1303994.5468000001</v>
      </c>
      <c r="J35" s="6">
        <f t="shared" si="5"/>
        <v>1109190.703</v>
      </c>
      <c r="K35" s="6">
        <f t="shared" si="5"/>
        <v>982227.80190000008</v>
      </c>
      <c r="L35" s="6">
        <f t="shared" si="5"/>
        <v>864867.32330000005</v>
      </c>
      <c r="M35" s="6">
        <f t="shared" si="5"/>
        <v>2043951.8330000001</v>
      </c>
      <c r="N35" s="6">
        <f t="shared" si="5"/>
        <v>2365740.9742000001</v>
      </c>
    </row>
    <row r="36" spans="1:14" x14ac:dyDescent="0.2">
      <c r="A36" s="5" t="s">
        <v>45</v>
      </c>
      <c r="B36" s="6">
        <f>SUM(C36:N36)</f>
        <v>18106641.444499999</v>
      </c>
      <c r="C36" s="7">
        <v>1448388.4873000002</v>
      </c>
      <c r="D36" s="7">
        <v>1199372.6381999999</v>
      </c>
      <c r="E36" s="7">
        <v>1658928.5556999999</v>
      </c>
      <c r="F36" s="7">
        <v>2265296.3074000003</v>
      </c>
      <c r="G36" s="7">
        <v>1571007.138</v>
      </c>
      <c r="H36" s="7">
        <v>1293675.1357000002</v>
      </c>
      <c r="I36" s="7">
        <v>1303994.5468000001</v>
      </c>
      <c r="J36" s="7">
        <v>1109190.703</v>
      </c>
      <c r="K36" s="7">
        <v>982227.80190000008</v>
      </c>
      <c r="L36" s="7">
        <v>864867.32330000005</v>
      </c>
      <c r="M36" s="7">
        <v>2043951.8330000001</v>
      </c>
      <c r="N36" s="7">
        <v>2365740.9742000001</v>
      </c>
    </row>
    <row r="37" spans="1:14" hidden="1" x14ac:dyDescent="0.2">
      <c r="A37" s="5" t="s">
        <v>46</v>
      </c>
      <c r="B37" s="6">
        <f t="shared" si="2"/>
        <v>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</row>
    <row r="38" spans="1:14" ht="63.75" hidden="1" x14ac:dyDescent="0.2">
      <c r="A38" s="5" t="s">
        <v>47</v>
      </c>
      <c r="B38" s="6">
        <f t="shared" si="2"/>
        <v>0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</row>
    <row r="39" spans="1:14" x14ac:dyDescent="0.2">
      <c r="A39" s="5" t="s">
        <v>48</v>
      </c>
      <c r="B39" s="6">
        <f>SUM(B40:B48)</f>
        <v>96887044.844900012</v>
      </c>
      <c r="C39" s="6">
        <f t="shared" ref="C39:N39" si="6">SUM(C40:C48)</f>
        <v>3761136.9147999999</v>
      </c>
      <c r="D39" s="6">
        <f t="shared" si="6"/>
        <v>7069024.2740000002</v>
      </c>
      <c r="E39" s="6">
        <f t="shared" si="6"/>
        <v>3967627.5279999999</v>
      </c>
      <c r="F39" s="6">
        <f t="shared" si="6"/>
        <v>4498387.1490000002</v>
      </c>
      <c r="G39" s="6">
        <f t="shared" si="6"/>
        <v>3749235.8507000003</v>
      </c>
      <c r="H39" s="6">
        <f t="shared" si="6"/>
        <v>21350895.049800001</v>
      </c>
      <c r="I39" s="6">
        <f t="shared" si="6"/>
        <v>14389007.245300001</v>
      </c>
      <c r="J39" s="6">
        <f t="shared" si="6"/>
        <v>7068809.0932999998</v>
      </c>
      <c r="K39" s="6">
        <f t="shared" si="6"/>
        <v>9616876.6952</v>
      </c>
      <c r="L39" s="6">
        <f t="shared" si="6"/>
        <v>6795997.7083999999</v>
      </c>
      <c r="M39" s="6">
        <f t="shared" si="6"/>
        <v>7687310.7787999986</v>
      </c>
      <c r="N39" s="6">
        <f t="shared" si="6"/>
        <v>6932736.5575999999</v>
      </c>
    </row>
    <row r="40" spans="1:14" x14ac:dyDescent="0.2">
      <c r="A40" s="5" t="s">
        <v>48</v>
      </c>
      <c r="B40" s="6">
        <f>SUM(C40:N40)</f>
        <v>92925134.209500015</v>
      </c>
      <c r="C40" s="7">
        <v>3617404.0609999998</v>
      </c>
      <c r="D40" s="7">
        <v>6919645.3825000003</v>
      </c>
      <c r="E40" s="7">
        <v>3769059.287</v>
      </c>
      <c r="F40" s="7">
        <v>4337628.4570000004</v>
      </c>
      <c r="G40" s="7">
        <v>3541605.1650000005</v>
      </c>
      <c r="H40" s="7">
        <v>21086201.416500002</v>
      </c>
      <c r="I40" s="7">
        <v>13626721.487500001</v>
      </c>
      <c r="J40" s="7">
        <v>6386842.5295000002</v>
      </c>
      <c r="K40" s="7">
        <v>9187849.0545000006</v>
      </c>
      <c r="L40" s="7">
        <v>6172945.4244999997</v>
      </c>
      <c r="M40" s="7">
        <v>7542160.953999999</v>
      </c>
      <c r="N40" s="7">
        <v>6737070.9905000003</v>
      </c>
    </row>
    <row r="41" spans="1:14" hidden="1" x14ac:dyDescent="0.2">
      <c r="A41" s="5" t="s">
        <v>49</v>
      </c>
      <c r="B41" s="6">
        <f t="shared" si="2"/>
        <v>0</v>
      </c>
      <c r="C41" s="4">
        <f t="shared" si="2"/>
        <v>0</v>
      </c>
      <c r="D41" s="4">
        <f t="shared" si="2"/>
        <v>0</v>
      </c>
      <c r="E41" s="4">
        <f t="shared" si="2"/>
        <v>0</v>
      </c>
      <c r="F41" s="4">
        <f t="shared" si="2"/>
        <v>0</v>
      </c>
      <c r="G41" s="4">
        <f t="shared" si="2"/>
        <v>0</v>
      </c>
      <c r="H41" s="4">
        <f t="shared" si="2"/>
        <v>0</v>
      </c>
      <c r="I41" s="4">
        <f t="shared" si="2"/>
        <v>0</v>
      </c>
      <c r="J41" s="4">
        <f t="shared" si="2"/>
        <v>0</v>
      </c>
      <c r="K41" s="4">
        <f t="shared" si="2"/>
        <v>0</v>
      </c>
      <c r="L41" s="4">
        <f t="shared" si="2"/>
        <v>0</v>
      </c>
      <c r="M41" s="4">
        <f t="shared" si="2"/>
        <v>0</v>
      </c>
      <c r="N41" s="4">
        <f t="shared" si="2"/>
        <v>0</v>
      </c>
    </row>
    <row r="42" spans="1:14" ht="63.75" hidden="1" x14ac:dyDescent="0.2">
      <c r="A42" s="5" t="s">
        <v>50</v>
      </c>
      <c r="B42" s="6">
        <f t="shared" si="2"/>
        <v>0</v>
      </c>
      <c r="C42" s="4">
        <f t="shared" si="2"/>
        <v>0</v>
      </c>
      <c r="D42" s="4">
        <f t="shared" si="2"/>
        <v>0</v>
      </c>
      <c r="E42" s="4">
        <f t="shared" si="2"/>
        <v>0</v>
      </c>
      <c r="F42" s="4">
        <f t="shared" si="2"/>
        <v>0</v>
      </c>
      <c r="G42" s="4">
        <f t="shared" si="2"/>
        <v>0</v>
      </c>
      <c r="H42" s="4">
        <f t="shared" si="2"/>
        <v>0</v>
      </c>
      <c r="I42" s="4">
        <f t="shared" si="2"/>
        <v>0</v>
      </c>
      <c r="J42" s="4">
        <f t="shared" si="2"/>
        <v>0</v>
      </c>
      <c r="K42" s="4">
        <f t="shared" si="2"/>
        <v>0</v>
      </c>
      <c r="L42" s="4">
        <f t="shared" si="2"/>
        <v>0</v>
      </c>
      <c r="M42" s="4">
        <f t="shared" si="2"/>
        <v>0</v>
      </c>
      <c r="N42" s="4">
        <f t="shared" si="2"/>
        <v>0</v>
      </c>
    </row>
    <row r="43" spans="1:14" ht="25.5" hidden="1" x14ac:dyDescent="0.2">
      <c r="A43" s="5" t="s">
        <v>51</v>
      </c>
      <c r="B43" s="6">
        <f t="shared" si="2"/>
        <v>0</v>
      </c>
      <c r="C43" s="4">
        <f t="shared" si="2"/>
        <v>0</v>
      </c>
      <c r="D43" s="4">
        <f t="shared" si="2"/>
        <v>0</v>
      </c>
      <c r="E43" s="4">
        <f t="shared" si="2"/>
        <v>0</v>
      </c>
      <c r="F43" s="4">
        <f t="shared" si="2"/>
        <v>0</v>
      </c>
      <c r="G43" s="4">
        <f t="shared" si="2"/>
        <v>0</v>
      </c>
      <c r="H43" s="4">
        <f t="shared" si="2"/>
        <v>0</v>
      </c>
      <c r="I43" s="4">
        <f t="shared" si="2"/>
        <v>0</v>
      </c>
      <c r="J43" s="4">
        <f t="shared" si="2"/>
        <v>0</v>
      </c>
      <c r="K43" s="4">
        <f t="shared" si="2"/>
        <v>0</v>
      </c>
      <c r="L43" s="4">
        <f t="shared" si="2"/>
        <v>0</v>
      </c>
      <c r="M43" s="4">
        <f t="shared" si="2"/>
        <v>0</v>
      </c>
      <c r="N43" s="4">
        <f t="shared" si="2"/>
        <v>0</v>
      </c>
    </row>
    <row r="44" spans="1:14" ht="38.25" hidden="1" x14ac:dyDescent="0.2">
      <c r="A44" s="5" t="s">
        <v>52</v>
      </c>
      <c r="B44" s="6">
        <f t="shared" si="2"/>
        <v>0</v>
      </c>
      <c r="C44" s="4">
        <f t="shared" si="2"/>
        <v>0</v>
      </c>
      <c r="D44" s="4">
        <f t="shared" si="2"/>
        <v>0</v>
      </c>
      <c r="E44" s="4">
        <f t="shared" si="2"/>
        <v>0</v>
      </c>
      <c r="F44" s="4">
        <f t="shared" si="2"/>
        <v>0</v>
      </c>
      <c r="G44" s="4">
        <f t="shared" si="2"/>
        <v>0</v>
      </c>
      <c r="H44" s="4">
        <f t="shared" si="2"/>
        <v>0</v>
      </c>
      <c r="I44" s="4">
        <f t="shared" si="2"/>
        <v>0</v>
      </c>
      <c r="J44" s="4">
        <f t="shared" si="2"/>
        <v>0</v>
      </c>
      <c r="K44" s="4">
        <f t="shared" si="2"/>
        <v>0</v>
      </c>
      <c r="L44" s="4">
        <f t="shared" si="2"/>
        <v>0</v>
      </c>
      <c r="M44" s="4">
        <f t="shared" si="2"/>
        <v>0</v>
      </c>
      <c r="N44" s="4">
        <f t="shared" si="2"/>
        <v>0</v>
      </c>
    </row>
    <row r="45" spans="1:14" ht="25.5" hidden="1" x14ac:dyDescent="0.2">
      <c r="A45" s="5" t="s">
        <v>53</v>
      </c>
      <c r="B45" s="6">
        <f t="shared" si="2"/>
        <v>0</v>
      </c>
      <c r="C45" s="4">
        <f t="shared" si="2"/>
        <v>0</v>
      </c>
      <c r="D45" s="4">
        <f t="shared" si="2"/>
        <v>0</v>
      </c>
      <c r="E45" s="4">
        <f t="shared" si="2"/>
        <v>0</v>
      </c>
      <c r="F45" s="4">
        <f t="shared" si="2"/>
        <v>0</v>
      </c>
      <c r="G45" s="4">
        <f t="shared" si="2"/>
        <v>0</v>
      </c>
      <c r="H45" s="4">
        <f t="shared" si="2"/>
        <v>0</v>
      </c>
      <c r="I45" s="4">
        <f t="shared" si="2"/>
        <v>0</v>
      </c>
      <c r="J45" s="4">
        <f t="shared" si="2"/>
        <v>0</v>
      </c>
      <c r="K45" s="4">
        <f t="shared" si="2"/>
        <v>0</v>
      </c>
      <c r="L45" s="4">
        <f t="shared" si="2"/>
        <v>0</v>
      </c>
      <c r="M45" s="4">
        <f t="shared" si="2"/>
        <v>0</v>
      </c>
      <c r="N45" s="4">
        <f t="shared" si="2"/>
        <v>0</v>
      </c>
    </row>
    <row r="46" spans="1:14" ht="38.25" hidden="1" x14ac:dyDescent="0.2">
      <c r="A46" s="5" t="s">
        <v>54</v>
      </c>
      <c r="B46" s="6">
        <f t="shared" si="2"/>
        <v>0</v>
      </c>
      <c r="C46" s="4">
        <f t="shared" si="2"/>
        <v>0</v>
      </c>
      <c r="D46" s="4">
        <f t="shared" si="2"/>
        <v>0</v>
      </c>
      <c r="E46" s="4">
        <f t="shared" si="2"/>
        <v>0</v>
      </c>
      <c r="F46" s="4">
        <f t="shared" si="2"/>
        <v>0</v>
      </c>
      <c r="G46" s="4">
        <f t="shared" si="2"/>
        <v>0</v>
      </c>
      <c r="H46" s="4">
        <f t="shared" si="2"/>
        <v>0</v>
      </c>
      <c r="I46" s="4">
        <f t="shared" si="2"/>
        <v>0</v>
      </c>
      <c r="J46" s="4">
        <f t="shared" si="2"/>
        <v>0</v>
      </c>
      <c r="K46" s="4">
        <f t="shared" si="2"/>
        <v>0</v>
      </c>
      <c r="L46" s="4">
        <f t="shared" si="2"/>
        <v>0</v>
      </c>
      <c r="M46" s="4">
        <f t="shared" si="2"/>
        <v>0</v>
      </c>
      <c r="N46" s="4">
        <f t="shared" si="2"/>
        <v>0</v>
      </c>
    </row>
    <row r="47" spans="1:14" x14ac:dyDescent="0.2">
      <c r="A47" s="5" t="s">
        <v>55</v>
      </c>
      <c r="B47" s="6">
        <f>SUM(C47:N47)</f>
        <v>3961910.6354</v>
      </c>
      <c r="C47" s="7">
        <v>143732.85379999998</v>
      </c>
      <c r="D47" s="7">
        <v>149378.8915</v>
      </c>
      <c r="E47" s="7">
        <v>198568.24099999998</v>
      </c>
      <c r="F47" s="7">
        <v>160758.69200000001</v>
      </c>
      <c r="G47" s="7">
        <v>207630.6857</v>
      </c>
      <c r="H47" s="7">
        <v>264693.63330000004</v>
      </c>
      <c r="I47" s="7">
        <v>762285.75780000002</v>
      </c>
      <c r="J47" s="7">
        <v>681966.5638</v>
      </c>
      <c r="K47" s="7">
        <v>429027.64069999999</v>
      </c>
      <c r="L47" s="7">
        <v>623052.28389999992</v>
      </c>
      <c r="M47" s="7">
        <v>145149.8248</v>
      </c>
      <c r="N47" s="7">
        <v>195665.56710000001</v>
      </c>
    </row>
    <row r="48" spans="1:14" ht="51" x14ac:dyDescent="0.2">
      <c r="A48" s="5" t="s">
        <v>56</v>
      </c>
      <c r="B48" s="6">
        <f>SUM(C48:N48)</f>
        <v>0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</row>
    <row r="49" spans="1:14" ht="25.5" x14ac:dyDescent="0.2">
      <c r="A49" s="5" t="s">
        <v>57</v>
      </c>
      <c r="B49" s="6">
        <f>SUM(B50)</f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</row>
    <row r="50" spans="1:14" x14ac:dyDescent="0.2">
      <c r="A50" s="5" t="s">
        <v>58</v>
      </c>
      <c r="B50" s="6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x14ac:dyDescent="0.2">
      <c r="A51" s="5" t="s">
        <v>59</v>
      </c>
      <c r="B51" s="6">
        <f>SUM(B52:B54)</f>
        <v>1328883280.5330698</v>
      </c>
      <c r="C51" s="6">
        <f t="shared" ref="C51:N51" si="7">SUM(C52:C54)</f>
        <v>79688456.835010007</v>
      </c>
      <c r="D51" s="6">
        <f t="shared" si="7"/>
        <v>70592690.927849993</v>
      </c>
      <c r="E51" s="6">
        <f t="shared" si="7"/>
        <v>177008438.45983002</v>
      </c>
      <c r="F51" s="6">
        <f t="shared" si="7"/>
        <v>118212809.08425999</v>
      </c>
      <c r="G51" s="6">
        <f t="shared" si="7"/>
        <v>94836877.189060003</v>
      </c>
      <c r="H51" s="6">
        <f t="shared" si="7"/>
        <v>157049972.10360998</v>
      </c>
      <c r="I51" s="6">
        <f t="shared" si="7"/>
        <v>85708433.632699996</v>
      </c>
      <c r="J51" s="6">
        <f t="shared" si="7"/>
        <v>93003985.930209994</v>
      </c>
      <c r="K51" s="6">
        <f t="shared" si="7"/>
        <v>141002382.15009001</v>
      </c>
      <c r="L51" s="6">
        <f t="shared" si="7"/>
        <v>87592077.443969995</v>
      </c>
      <c r="M51" s="6">
        <f t="shared" si="7"/>
        <v>89528343.552739993</v>
      </c>
      <c r="N51" s="6">
        <f t="shared" si="7"/>
        <v>134658813.22373998</v>
      </c>
    </row>
    <row r="52" spans="1:14" x14ac:dyDescent="0.2">
      <c r="A52" s="5" t="s">
        <v>60</v>
      </c>
      <c r="B52" s="6">
        <f t="shared" ref="B52:B54" si="8">SUM(C52:N52)</f>
        <v>750108984.47710991</v>
      </c>
      <c r="C52" s="7">
        <v>50860621.95226001</v>
      </c>
      <c r="D52" s="7">
        <v>30283386.248300001</v>
      </c>
      <c r="E52" s="7">
        <v>96716324.86868</v>
      </c>
      <c r="F52" s="7">
        <v>85026777.043109998</v>
      </c>
      <c r="G52" s="7">
        <v>62889870.567910008</v>
      </c>
      <c r="H52" s="7">
        <v>74998551.932459995</v>
      </c>
      <c r="I52" s="7">
        <v>55345336.111549996</v>
      </c>
      <c r="J52" s="7">
        <v>61574890.979060002</v>
      </c>
      <c r="K52" s="7">
        <v>59591940.52894</v>
      </c>
      <c r="L52" s="7">
        <v>55073237.562820002</v>
      </c>
      <c r="M52" s="7">
        <v>61308788.505509995</v>
      </c>
      <c r="N52" s="7">
        <v>56439258.176509999</v>
      </c>
    </row>
    <row r="53" spans="1:14" x14ac:dyDescent="0.2">
      <c r="A53" s="5" t="s">
        <v>61</v>
      </c>
      <c r="B53" s="6">
        <f t="shared" si="8"/>
        <v>318515021.10596001</v>
      </c>
      <c r="C53" s="7">
        <v>23699663.822749998</v>
      </c>
      <c r="D53" s="7">
        <v>28715518.379549999</v>
      </c>
      <c r="E53" s="7">
        <v>26207591.101149999</v>
      </c>
      <c r="F53" s="7">
        <v>26207591.101149999</v>
      </c>
      <c r="G53" s="7">
        <v>26207591.101149999</v>
      </c>
      <c r="H53" s="7">
        <v>26207591.101149999</v>
      </c>
      <c r="I53" s="7">
        <v>26207591.101149999</v>
      </c>
      <c r="J53" s="7">
        <v>26207591.101149999</v>
      </c>
      <c r="K53" s="7">
        <v>26207591.101149999</v>
      </c>
      <c r="L53" s="7">
        <v>26207591.101149999</v>
      </c>
      <c r="M53" s="7">
        <v>28219555.047230002</v>
      </c>
      <c r="N53" s="7">
        <v>28219555.047230002</v>
      </c>
    </row>
    <row r="54" spans="1:14" x14ac:dyDescent="0.2">
      <c r="A54" s="5" t="s">
        <v>62</v>
      </c>
      <c r="B54" s="6">
        <f t="shared" si="8"/>
        <v>260259274.94999999</v>
      </c>
      <c r="C54" s="7">
        <v>5128171.0600000005</v>
      </c>
      <c r="D54" s="7">
        <v>11593786.300000001</v>
      </c>
      <c r="E54" s="7">
        <v>54084522.490000002</v>
      </c>
      <c r="F54" s="7">
        <v>6978440.9400000004</v>
      </c>
      <c r="G54" s="7">
        <v>5739415.5199999996</v>
      </c>
      <c r="H54" s="7">
        <v>55843829.07</v>
      </c>
      <c r="I54" s="7">
        <v>4155506.4200000004</v>
      </c>
      <c r="J54" s="7">
        <v>5221503.8499999996</v>
      </c>
      <c r="K54" s="7">
        <v>55202850.520000003</v>
      </c>
      <c r="L54" s="7">
        <v>6311248.7800000003</v>
      </c>
      <c r="M54" s="7">
        <v>0</v>
      </c>
      <c r="N54" s="7">
        <v>50000000</v>
      </c>
    </row>
    <row r="55" spans="1:14" ht="25.5" hidden="1" x14ac:dyDescent="0.2">
      <c r="A55" s="5" t="s">
        <v>63</v>
      </c>
      <c r="B55" s="6">
        <f t="shared" si="2"/>
        <v>0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</row>
    <row r="56" spans="1:14" ht="25.5" x14ac:dyDescent="0.2">
      <c r="A56" s="5" t="s">
        <v>64</v>
      </c>
      <c r="B56" s="6">
        <f t="shared" si="2"/>
        <v>44849204.828888886</v>
      </c>
      <c r="C56" s="7">
        <v>3846277.42</v>
      </c>
      <c r="D56" s="7">
        <v>5027337.12</v>
      </c>
      <c r="E56" s="7">
        <v>3476993.44</v>
      </c>
      <c r="F56" s="7">
        <v>3473997.5999999996</v>
      </c>
      <c r="G56" s="7">
        <v>4182473.86</v>
      </c>
      <c r="H56" s="7">
        <v>3595176.5900000003</v>
      </c>
      <c r="I56" s="7">
        <v>3724603.8499999996</v>
      </c>
      <c r="J56" s="7">
        <v>3613981.94</v>
      </c>
      <c r="K56" s="7">
        <v>3903403.0100000002</v>
      </c>
      <c r="L56" s="7">
        <v>3659735.01</v>
      </c>
      <c r="M56" s="7">
        <v>3172612.4944444448</v>
      </c>
      <c r="N56" s="7">
        <v>3172612.4944444448</v>
      </c>
    </row>
    <row r="57" spans="1:14" ht="25.5" hidden="1" x14ac:dyDescent="0.2">
      <c r="A57" s="5" t="s">
        <v>65</v>
      </c>
      <c r="B57" s="6">
        <f t="shared" si="2"/>
        <v>0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  <row r="58" spans="1:14" hidden="1" x14ac:dyDescent="0.2">
      <c r="A58" s="5" t="s">
        <v>66</v>
      </c>
      <c r="B58" s="6">
        <f t="shared" si="2"/>
        <v>0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idden="1" x14ac:dyDescent="0.2">
      <c r="A59" s="5" t="s">
        <v>67</v>
      </c>
      <c r="B59" s="6">
        <f t="shared" si="2"/>
        <v>0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idden="1" x14ac:dyDescent="0.2">
      <c r="A60" s="5" t="s">
        <v>68</v>
      </c>
      <c r="B60" s="6">
        <f t="shared" si="2"/>
        <v>0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ht="25.5" hidden="1" x14ac:dyDescent="0.2">
      <c r="A61" s="5" t="s">
        <v>69</v>
      </c>
      <c r="B61" s="6">
        <f t="shared" si="2"/>
        <v>0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x14ac:dyDescent="0.2">
      <c r="A62" s="5" t="s">
        <v>70</v>
      </c>
      <c r="B62" s="6">
        <f>SUM(B63:B64)</f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</row>
    <row r="63" spans="1:14" x14ac:dyDescent="0.2">
      <c r="A63" s="5" t="s">
        <v>71</v>
      </c>
      <c r="B63" s="6">
        <f t="shared" si="2"/>
        <v>0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</row>
    <row r="64" spans="1:14" ht="17.25" hidden="1" thickBot="1" x14ac:dyDescent="0.25">
      <c r="A64" s="10" t="s">
        <v>72</v>
      </c>
      <c r="B64" s="11">
        <f t="shared" si="2"/>
        <v>0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</row>
  </sheetData>
  <mergeCells count="3">
    <mergeCell ref="A1:G1"/>
    <mergeCell ref="A3:N3"/>
    <mergeCell ref="A4:N4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dcterms:created xsi:type="dcterms:W3CDTF">2022-02-11T17:48:52Z</dcterms:created>
  <dcterms:modified xsi:type="dcterms:W3CDTF">2022-03-24T17:13:22Z</dcterms:modified>
</cp:coreProperties>
</file>