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o\Desktop\transparencia\"/>
    </mc:Choice>
  </mc:AlternateContent>
  <bookViews>
    <workbookView xWindow="0" yWindow="0" windowWidth="20490" windowHeight="7755" activeTab="1"/>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2.1" sheetId="13" r:id="rId13"/>
    <sheet name="13" sheetId="14" r:id="rId14"/>
    <sheet name="14" sheetId="15" r:id="rId15"/>
    <sheet name="15" sheetId="16" r:id="rId16"/>
  </sheets>
  <calcPr calcId="152511"/>
</workbook>
</file>

<file path=xl/calcChain.xml><?xml version="1.0" encoding="utf-8"?>
<calcChain xmlns="http://schemas.openxmlformats.org/spreadsheetml/2006/main">
  <c r="B54" i="4" l="1"/>
  <c r="B53" i="4"/>
  <c r="B52" i="4"/>
  <c r="B48" i="4"/>
  <c r="B47" i="4"/>
  <c r="B40" i="4"/>
  <c r="B36" i="4"/>
  <c r="B33" i="4"/>
  <c r="B32" i="4"/>
  <c r="B31" i="4"/>
  <c r="B29" i="4"/>
  <c r="B21" i="4"/>
  <c r="B17" i="4" s="1"/>
  <c r="B14" i="4"/>
  <c r="B9" i="4"/>
  <c r="B8" i="4"/>
  <c r="B7" i="4"/>
  <c r="B58" i="1"/>
  <c r="B5" i="1" s="1"/>
  <c r="N30" i="4"/>
  <c r="M30" i="4" s="1"/>
  <c r="L30" i="4" s="1"/>
  <c r="K30" i="4" s="1"/>
  <c r="J30" i="4" s="1"/>
  <c r="I30" i="4" s="1"/>
  <c r="H30" i="4" s="1"/>
  <c r="G30" i="4" s="1"/>
  <c r="F30" i="4" s="1"/>
  <c r="E30" i="4" s="1"/>
  <c r="D30" i="4" s="1"/>
  <c r="C30" i="4" s="1"/>
  <c r="N41" i="4"/>
  <c r="M41" i="4" s="1"/>
  <c r="L41" i="4" s="1"/>
  <c r="K41" i="4" s="1"/>
  <c r="J41" i="4" s="1"/>
  <c r="I41" i="4" s="1"/>
  <c r="H41" i="4" s="1"/>
  <c r="G41" i="4" s="1"/>
  <c r="F41" i="4" s="1"/>
  <c r="E41" i="4" s="1"/>
  <c r="D41" i="4" s="1"/>
  <c r="C41" i="4" s="1"/>
  <c r="N42" i="4"/>
  <c r="M42" i="4" s="1"/>
  <c r="L42" i="4" s="1"/>
  <c r="K42" i="4" s="1"/>
  <c r="J42" i="4" s="1"/>
  <c r="I42" i="4" s="1"/>
  <c r="H42" i="4" s="1"/>
  <c r="G42" i="4" s="1"/>
  <c r="F42" i="4" s="1"/>
  <c r="E42" i="4" s="1"/>
  <c r="D42" i="4" s="1"/>
  <c r="C42" i="4" s="1"/>
  <c r="N43" i="4"/>
  <c r="M43" i="4" s="1"/>
  <c r="L43" i="4" s="1"/>
  <c r="K43" i="4" s="1"/>
  <c r="J43" i="4" s="1"/>
  <c r="I43" i="4" s="1"/>
  <c r="H43" i="4" s="1"/>
  <c r="G43" i="4" s="1"/>
  <c r="F43" i="4" s="1"/>
  <c r="E43" i="4" s="1"/>
  <c r="D43" i="4" s="1"/>
  <c r="C43" i="4" s="1"/>
  <c r="N44" i="4"/>
  <c r="M44" i="4" s="1"/>
  <c r="L44" i="4" s="1"/>
  <c r="K44" i="4" s="1"/>
  <c r="J44" i="4" s="1"/>
  <c r="I44" i="4" s="1"/>
  <c r="H44" i="4" s="1"/>
  <c r="G44" i="4" s="1"/>
  <c r="F44" i="4" s="1"/>
  <c r="E44" i="4" s="1"/>
  <c r="D44" i="4" s="1"/>
  <c r="C44" i="4" s="1"/>
  <c r="N45" i="4"/>
  <c r="M45" i="4" s="1"/>
  <c r="L45" i="4" s="1"/>
  <c r="K45" i="4" s="1"/>
  <c r="J45" i="4" s="1"/>
  <c r="I45" i="4" s="1"/>
  <c r="H45" i="4" s="1"/>
  <c r="G45" i="4" s="1"/>
  <c r="F45" i="4" s="1"/>
  <c r="E45" i="4" s="1"/>
  <c r="D45" i="4" s="1"/>
  <c r="C45" i="4" s="1"/>
  <c r="N46" i="4"/>
  <c r="M46" i="4" s="1"/>
  <c r="L46" i="4" s="1"/>
  <c r="K46" i="4" s="1"/>
  <c r="J46" i="4" s="1"/>
  <c r="I46" i="4" s="1"/>
  <c r="H46" i="4" s="1"/>
  <c r="G46" i="4" s="1"/>
  <c r="F46" i="4" s="1"/>
  <c r="E46" i="4" s="1"/>
  <c r="D46" i="4" s="1"/>
  <c r="C46" i="4" s="1"/>
  <c r="B73" i="5"/>
  <c r="N71" i="5"/>
  <c r="B72" i="5"/>
  <c r="B46" i="4" l="1"/>
  <c r="B45" i="4"/>
  <c r="B44" i="4"/>
  <c r="B43" i="4"/>
  <c r="B42" i="4"/>
  <c r="B41" i="4"/>
  <c r="B30" i="4"/>
  <c r="B28" i="4" s="1"/>
  <c r="B26" i="4"/>
  <c r="B49" i="4"/>
  <c r="B10" i="4"/>
  <c r="B11" i="4"/>
  <c r="B12" i="4"/>
  <c r="B13" i="4"/>
  <c r="B15" i="4"/>
  <c r="B16" i="4"/>
  <c r="B18" i="4"/>
  <c r="B19" i="4"/>
  <c r="B20" i="4"/>
  <c r="B22" i="4"/>
  <c r="B23" i="4"/>
  <c r="B24" i="4"/>
  <c r="B25" i="4"/>
  <c r="B34" i="4"/>
  <c r="B35" i="4"/>
  <c r="B37" i="4"/>
  <c r="B38" i="4"/>
  <c r="B55" i="4"/>
  <c r="B56" i="4"/>
  <c r="B57" i="4"/>
  <c r="B58" i="4"/>
  <c r="B59" i="4"/>
  <c r="B60" i="4"/>
  <c r="B61" i="4"/>
  <c r="B63" i="4"/>
  <c r="B64" i="4"/>
  <c r="B39" i="4" l="1"/>
  <c r="B51" i="4"/>
  <c r="B62" i="4"/>
  <c r="B6" i="4" l="1"/>
  <c r="N45" i="5"/>
  <c r="M45" i="5"/>
  <c r="L45" i="5"/>
  <c r="K45" i="5"/>
  <c r="J45" i="5"/>
  <c r="I45" i="5"/>
  <c r="H45" i="5"/>
  <c r="G45" i="5"/>
  <c r="F45" i="5"/>
  <c r="E45" i="5"/>
  <c r="D45" i="5"/>
  <c r="C45" i="5"/>
  <c r="B45" i="5" l="1"/>
  <c r="M71" i="5"/>
  <c r="L71" i="5"/>
  <c r="K71" i="5"/>
  <c r="J71" i="5"/>
  <c r="I71" i="5"/>
  <c r="H71" i="5"/>
  <c r="G71" i="5"/>
  <c r="F71" i="5"/>
  <c r="E71" i="5"/>
  <c r="D71" i="5"/>
  <c r="C71" i="5"/>
  <c r="N55" i="5"/>
  <c r="M55" i="5"/>
  <c r="L55" i="5"/>
  <c r="K55" i="5"/>
  <c r="J55" i="5"/>
  <c r="I55" i="5"/>
  <c r="H55" i="5"/>
  <c r="G55" i="5"/>
  <c r="F55" i="5"/>
  <c r="E55" i="5"/>
  <c r="D55" i="5"/>
  <c r="C55" i="5"/>
  <c r="B55" i="5" l="1"/>
  <c r="B71" i="5"/>
  <c r="B36" i="2"/>
  <c r="N67" i="5"/>
  <c r="M67" i="5"/>
  <c r="L67" i="5"/>
  <c r="L59" i="5" s="1"/>
  <c r="K67" i="5"/>
  <c r="J67" i="5"/>
  <c r="J59" i="5" s="1"/>
  <c r="I67" i="5"/>
  <c r="H67" i="5"/>
  <c r="H59" i="5" s="1"/>
  <c r="G67" i="5"/>
  <c r="G59" i="5" s="1"/>
  <c r="F67" i="5"/>
  <c r="F59" i="5" s="1"/>
  <c r="E67" i="5"/>
  <c r="D67" i="5"/>
  <c r="C67" i="5"/>
  <c r="B77" i="5"/>
  <c r="B76" i="5"/>
  <c r="B75" i="5"/>
  <c r="B74" i="5"/>
  <c r="N59" i="5"/>
  <c r="M59" i="5"/>
  <c r="E59" i="5"/>
  <c r="B70" i="5"/>
  <c r="B69" i="5"/>
  <c r="B68" i="5"/>
  <c r="K59" i="5"/>
  <c r="I59" i="5"/>
  <c r="B66" i="5"/>
  <c r="B65" i="5"/>
  <c r="B64" i="5"/>
  <c r="B63" i="5"/>
  <c r="B62" i="5"/>
  <c r="B61" i="5"/>
  <c r="B60" i="5"/>
  <c r="B58" i="5"/>
  <c r="B57" i="5"/>
  <c r="B56" i="5"/>
  <c r="B54" i="5"/>
  <c r="B53" i="5"/>
  <c r="B52" i="5"/>
  <c r="B51" i="5"/>
  <c r="B50" i="5"/>
  <c r="B49" i="5"/>
  <c r="B48" i="5"/>
  <c r="B47" i="5"/>
  <c r="B46" i="5"/>
  <c r="N35" i="5"/>
  <c r="M35" i="5"/>
  <c r="L35" i="5"/>
  <c r="K35" i="5"/>
  <c r="J35" i="5"/>
  <c r="I35" i="5"/>
  <c r="H35" i="5"/>
  <c r="G35" i="5"/>
  <c r="F35" i="5"/>
  <c r="E35" i="5"/>
  <c r="D35" i="5"/>
  <c r="C35" i="5"/>
  <c r="B44" i="5"/>
  <c r="B43" i="5"/>
  <c r="B42" i="5"/>
  <c r="B41" i="5"/>
  <c r="B40" i="5"/>
  <c r="B39" i="5"/>
  <c r="B38" i="5"/>
  <c r="B37" i="5"/>
  <c r="B36" i="5"/>
  <c r="B34" i="5"/>
  <c r="B33" i="5"/>
  <c r="B32" i="5"/>
  <c r="B31" i="5"/>
  <c r="B30" i="5"/>
  <c r="B29" i="5"/>
  <c r="B28" i="5"/>
  <c r="B27" i="5"/>
  <c r="B26" i="5"/>
  <c r="N25" i="5"/>
  <c r="M25" i="5"/>
  <c r="L25" i="5"/>
  <c r="K25" i="5"/>
  <c r="J25" i="5"/>
  <c r="I25" i="5"/>
  <c r="H25" i="5"/>
  <c r="G25" i="5"/>
  <c r="F25" i="5"/>
  <c r="E25" i="5"/>
  <c r="D25" i="5"/>
  <c r="C25" i="5"/>
  <c r="B24" i="5"/>
  <c r="B23" i="5"/>
  <c r="B22" i="5"/>
  <c r="B21" i="5"/>
  <c r="B20" i="5"/>
  <c r="B19" i="5"/>
  <c r="B18" i="5"/>
  <c r="B17" i="5"/>
  <c r="B16" i="5"/>
  <c r="N15" i="5"/>
  <c r="M15" i="5"/>
  <c r="L15" i="5"/>
  <c r="K15" i="5"/>
  <c r="J15" i="5"/>
  <c r="I15" i="5"/>
  <c r="H15" i="5"/>
  <c r="G15" i="5"/>
  <c r="F15" i="5"/>
  <c r="E15" i="5"/>
  <c r="D15" i="5"/>
  <c r="C15" i="5"/>
  <c r="B14" i="5"/>
  <c r="B13" i="5"/>
  <c r="B12" i="5"/>
  <c r="B11" i="5"/>
  <c r="B10" i="5"/>
  <c r="B9" i="5"/>
  <c r="B8" i="5"/>
  <c r="N7" i="5"/>
  <c r="M7" i="5"/>
  <c r="L7" i="5"/>
  <c r="K7" i="5"/>
  <c r="J7" i="5"/>
  <c r="I7" i="5"/>
  <c r="H7" i="5"/>
  <c r="G7" i="5"/>
  <c r="F7" i="5"/>
  <c r="E7" i="5"/>
  <c r="D7" i="5"/>
  <c r="C7" i="5"/>
  <c r="B124" i="2"/>
  <c r="B112" i="2"/>
  <c r="B100" i="2"/>
  <c r="B68" i="2"/>
  <c r="B72" i="2"/>
  <c r="B60" i="2"/>
  <c r="B56" i="2"/>
  <c r="B26" i="2"/>
  <c r="B16" i="2"/>
  <c r="B8" i="2"/>
  <c r="B7" i="2" s="1"/>
  <c r="B28" i="3"/>
  <c r="J19" i="7"/>
  <c r="J18" i="7"/>
  <c r="J17" i="7"/>
  <c r="J16" i="7"/>
  <c r="J15" i="7"/>
  <c r="B67" i="5" l="1"/>
  <c r="B18" i="3"/>
  <c r="B35" i="5"/>
  <c r="B25" i="5"/>
  <c r="B15" i="5"/>
  <c r="H6" i="5"/>
  <c r="D59" i="5"/>
  <c r="D6" i="5" s="1"/>
  <c r="L6" i="5"/>
  <c r="G6" i="5"/>
  <c r="K6" i="5"/>
  <c r="F6" i="5"/>
  <c r="J6" i="5"/>
  <c r="N6" i="5"/>
  <c r="E6" i="5"/>
  <c r="I6" i="5"/>
  <c r="M6" i="5"/>
  <c r="B22" i="3"/>
  <c r="B13" i="3" l="1"/>
  <c r="C59" i="5"/>
  <c r="B59" i="5" s="1"/>
  <c r="C6" i="5" l="1"/>
  <c r="B6" i="5" s="1"/>
  <c r="B7" i="5" l="1"/>
</calcChain>
</file>

<file path=xl/sharedStrings.xml><?xml version="1.0" encoding="utf-8"?>
<sst xmlns="http://schemas.openxmlformats.org/spreadsheetml/2006/main" count="762" uniqueCount="580">
  <si>
    <t>NORMA PARA ARMONIZAR LA PRESENTACION DE LA INFORMACION ADICIONAL A LA INICIATIVA DE LA LEY DE INGRESOS</t>
  </si>
  <si>
    <t>Municipio de San Nicolás de los Garza Nuevo León</t>
  </si>
  <si>
    <t>Ingreso Estimado</t>
  </si>
  <si>
    <t>Total</t>
  </si>
  <si>
    <t>Impuestos</t>
  </si>
  <si>
    <t xml:space="preserve">     Impuesto sobre los ingresos</t>
  </si>
  <si>
    <t xml:space="preserve">     impuestos sobre el patrimonio</t>
  </si>
  <si>
    <t xml:space="preserve">     impuestos al comercio exterior</t>
  </si>
  <si>
    <t xml:space="preserve">     Impuestos Ecológicos</t>
  </si>
  <si>
    <t xml:space="preserve">     Otros Impuestos</t>
  </si>
  <si>
    <t xml:space="preserve">     Impuestos no comprendidos en las fracciones de la Ley de Ingresos causadas en ejercicios fiscales anteriores pendientes de liquidación o pago   </t>
  </si>
  <si>
    <t>Cuotas y Aportaciones de seguridad social</t>
  </si>
  <si>
    <t xml:space="preserve">     Cuotas de Ahorro para el Retiro</t>
  </si>
  <si>
    <t xml:space="preserve">     Otras Cuotas y Aportaciones para la seguridad social</t>
  </si>
  <si>
    <t xml:space="preserve">     Contribución de mejoras para obras públicas</t>
  </si>
  <si>
    <t>Derechos</t>
  </si>
  <si>
    <t xml:space="preserve">     Derechos al los hidrocarburos</t>
  </si>
  <si>
    <t xml:space="preserve">     Derechos por Prestación de servicios</t>
  </si>
  <si>
    <t xml:space="preserve">     Otros Derechos</t>
  </si>
  <si>
    <t>Productos</t>
  </si>
  <si>
    <t xml:space="preserve">     Productos de capital</t>
  </si>
  <si>
    <t>Aprovechamientos</t>
  </si>
  <si>
    <t>Ingresos por ventas de bienes y servicios</t>
  </si>
  <si>
    <t xml:space="preserve">     Ingresos por ventas de bienes y servicios producidos en establecimientos del Gobierno Central</t>
  </si>
  <si>
    <t>Participaciones y Aportaciones</t>
  </si>
  <si>
    <t xml:space="preserve">     Participaciones </t>
  </si>
  <si>
    <t xml:space="preserve">     Aportaciones</t>
  </si>
  <si>
    <t xml:space="preserve">     Convenios</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</si>
  <si>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</si>
  <si>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</si>
  <si>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</si>
  <si>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</si>
  <si>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</si>
  <si>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 a Fideicomisos, Mandatos y análogos</t>
  </si>
  <si>
    <t>Ingresos Derivados de Financiamiento</t>
  </si>
  <si>
    <t xml:space="preserve">     Endeudamiento Interno</t>
  </si>
  <si>
    <t xml:space="preserve">     Endeudamiento Externo</t>
  </si>
  <si>
    <t>NORMA para armonizar la presentación de la información adicional del Proyecto del Presupuesto de Egresos.</t>
  </si>
  <si>
    <t>Formato del Proyecto del Presupuesto de Egresos Armonizado:</t>
  </si>
  <si>
    <t>Entidad Federativa/Municipio</t>
  </si>
  <si>
    <t xml:space="preserve">Clasificador por Objeto del Gasto </t>
  </si>
  <si>
    <t>Importe</t>
  </si>
  <si>
    <t>Servicios Personales</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</si>
  <si>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</si>
  <si>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</si>
  <si>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</si>
  <si>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</si>
  <si>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</si>
  <si>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</si>
  <si>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</si>
  <si>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Materiales y Suministros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</si>
  <si>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</si>
  <si>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</si>
  <si>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</si>
  <si>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</si>
  <si>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</si>
  <si>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</si>
  <si>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</si>
  <si>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</si>
  <si>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</si>
  <si>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Servicios Generales</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</si>
  <si>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</si>
  <si>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</si>
  <si>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</si>
  <si>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</si>
  <si>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</si>
  <si>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</si>
  <si>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</si>
  <si>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</si>
  <si>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</si>
  <si>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Transferencias, Asignaciones, Subsidios y Otras Ayudas</t>
  </si>
  <si>
    <t xml:space="preserve">     Ayudas Sociales</t>
  </si>
  <si>
    <t xml:space="preserve">     Transferencias a Fideicomisos, Mandatos y Otros Análogos</t>
  </si>
  <si>
    <t xml:space="preserve">     Transferencias a la Seguridad Social</t>
  </si>
  <si>
    <t xml:space="preserve">     Donativos</t>
  </si>
  <si>
    <t xml:space="preserve">     Transferencias al Exterior</t>
  </si>
  <si>
    <t>Bienes Muebles, Inmuebles e Intangibles</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</si>
  <si>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</si>
  <si>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</si>
  <si>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</si>
  <si>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</si>
  <si>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</si>
  <si>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</si>
  <si>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</si>
  <si>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</si>
  <si>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</si>
  <si>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Inversión Pública</t>
  </si>
  <si>
    <t xml:space="preserve">     Obra Pública en Bienes de Dominio Público</t>
  </si>
  <si>
    <t xml:space="preserve">     Obra Pública en Bienes Propios</t>
  </si>
  <si>
    <t xml:space="preserve">     Proyectos Productivos y Acciones de Fomento</t>
  </si>
  <si>
    <t>Inversiones Financieras y Otras Provisiones</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</si>
  <si>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</si>
  <si>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</si>
  <si>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</si>
  <si>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</si>
  <si>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</si>
  <si>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t xml:space="preserve">    Otras Inversiones Financieras</t>
  </si>
  <si>
    <t xml:space="preserve">     Provisiones para Contingencias y Otras Erogaciones Especiales</t>
  </si>
  <si>
    <t xml:space="preserve">     Participaciones</t>
  </si>
  <si>
    <t>Deuda Pública</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</si>
  <si>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</si>
  <si>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</si>
  <si>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</si>
  <si>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</si>
  <si>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</si>
  <si>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</si>
  <si>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</si>
  <si>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Entidad Federativa XXXX</t>
  </si>
  <si>
    <t>Clasificación Administrativa</t>
  </si>
  <si>
    <t>Poder Ejecutivo</t>
  </si>
  <si>
    <t>Poder Legislativo</t>
  </si>
  <si>
    <t>Poder Judicial</t>
  </si>
  <si>
    <t>Otras Entidades Paraestatales y organismos</t>
  </si>
  <si>
    <t>Municipio de XXXX</t>
  </si>
  <si>
    <t>Clasificador Funcional del Gasto</t>
  </si>
  <si>
    <t>Gobierno</t>
  </si>
  <si>
    <t>Desarrollo Social</t>
  </si>
  <si>
    <t>Otras no clasificadas en funciones anteriores</t>
  </si>
  <si>
    <t>Clasificación por Tipo de Gasto</t>
  </si>
  <si>
    <t>Gasto Corriente</t>
  </si>
  <si>
    <t>Gasto de Capital</t>
  </si>
  <si>
    <t>Amortización de la deuda y disminución de pasivos</t>
  </si>
  <si>
    <t>Prioridades de Gasto</t>
  </si>
  <si>
    <t>Programas y Proyectos</t>
  </si>
  <si>
    <t xml:space="preserve"> </t>
  </si>
  <si>
    <t>Analítico de plazas</t>
  </si>
  <si>
    <t>Plaza/puesto</t>
  </si>
  <si>
    <t>Numero de plazas</t>
  </si>
  <si>
    <t>Remuneraciones</t>
  </si>
  <si>
    <t>De</t>
  </si>
  <si>
    <t>Hasta</t>
  </si>
  <si>
    <t>Norma para la difusión a la ciudadanía de la Ley de Ingresos y del Presupuesto de Egresos.</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</si>
  <si>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</si>
  <si>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</si>
  <si>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</si>
  <si>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</si>
  <si>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</si>
  <si>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</si>
  <si>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</si>
  <si>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</si>
  <si>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 xml:space="preserve">Origen de los Ingresos </t>
  </si>
  <si>
    <t>Contribuciones de mejoras</t>
  </si>
  <si>
    <t>Norma para establecer la estructura del calendario de ingresos base mensual.</t>
  </si>
  <si>
    <t>Anual</t>
  </si>
  <si>
    <t>Enero</t>
  </si>
  <si>
    <t>Febrero</t>
  </si>
  <si>
    <t>Marzo</t>
  </si>
  <si>
    <t>Abril</t>
  </si>
  <si>
    <t>Mayo</t>
  </si>
  <si>
    <t>Junio</t>
  </si>
  <si>
    <t>Julio</t>
  </si>
  <si>
    <t>Agosto</t>
  </si>
  <si>
    <t>Septiembre</t>
  </si>
  <si>
    <t>Octubre</t>
  </si>
  <si>
    <t>Noviembre</t>
  </si>
  <si>
    <t>Diciembre</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</si>
  <si>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</si>
  <si>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</si>
  <si>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</si>
  <si>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</si>
  <si>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</si>
  <si>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</si>
  <si>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</si>
  <si>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</si>
  <si>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 ejercicios fiscales anteriores pendientes de liquidación o pago</t>
  </si>
  <si>
    <t>Aportaciones para Fondos de Vivienda</t>
  </si>
  <si>
    <t>Cuotas para el Seguro Social</t>
  </si>
  <si>
    <t>Cuotas de Ahorro para el Retiro</t>
  </si>
  <si>
    <t>Otras Cuotas y Aportaciones para la seguridad social</t>
  </si>
  <si>
    <t>Contribución de mejoras por obras públicas</t>
  </si>
  <si>
    <t>Contribuciones de Mejoras no comprendidas en las fracciones de la Ley de Ingresos causadas en ejercicios fiscales anteriores pendientes de liquidación o pago</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</si>
  <si>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</si>
  <si>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</si>
  <si>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</si>
  <si>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</si>
  <si>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</si>
  <si>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 de capital</t>
  </si>
  <si>
    <t>Productos no comprendidos en las fracciones de la Ley de Ingresos causadas en ejercicios fiscales anteriores pendientes de liquidación o pago</t>
  </si>
  <si>
    <t xml:space="preserve">Aprovechamientos de capital </t>
  </si>
  <si>
    <t>Aprovechamientos no comprendidos en las fracciones de la Ley de Ingresos causadas en ejercicios fiscales anteriores pendientes de liquidación o pago</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</si>
  <si>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</si>
  <si>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</si>
  <si>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</si>
  <si>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t>
  </si>
  <si>
    <t xml:space="preserve">Aportaciones </t>
  </si>
  <si>
    <t>Convenios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</si>
  <si>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</si>
  <si>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</si>
  <si>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</si>
  <si>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</si>
  <si>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</si>
  <si>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</si>
  <si>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</si>
  <si>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</si>
  <si>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</si>
  <si>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Norma para establecer la estructura del calendario de egresos base mensual.</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</si>
  <si>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</si>
  <si>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</si>
  <si>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</si>
  <si>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</si>
  <si>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</si>
  <si>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</si>
  <si>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</si>
  <si>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</si>
  <si>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</si>
  <si>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</si>
  <si>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</si>
  <si>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</si>
  <si>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</si>
  <si>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</si>
  <si>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</si>
  <si>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</si>
  <si>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</si>
  <si>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</si>
  <si>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</si>
  <si>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</si>
  <si>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</si>
  <si>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</si>
  <si>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</si>
  <si>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</si>
  <si>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</si>
  <si>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Publico</t>
  </si>
  <si>
    <t>Transferencias al Resto del Sector Publico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</si>
  <si>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</si>
  <si>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</si>
  <si>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</si>
  <si>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</si>
  <si>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</si>
  <si>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</si>
  <si>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</si>
  <si>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</si>
  <si>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</si>
  <si>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</si>
  <si>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</si>
  <si>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</si>
  <si>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</si>
  <si>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</si>
  <si>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</si>
  <si>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Publico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</si>
  <si>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</si>
  <si>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</si>
  <si>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</si>
  <si>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</si>
  <si>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</si>
  <si>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</si>
  <si>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</si>
  <si>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</si>
  <si>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</si>
  <si>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Aportaciones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</si>
  <si>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</si>
  <si>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</si>
  <si>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</si>
  <si>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</si>
  <si>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</si>
  <si>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</si>
  <si>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</si>
  <si>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Norma para establecer la estructura de información de montos pagados por ayudas y subsidios.</t>
  </si>
  <si>
    <t>Ente Público:</t>
  </si>
  <si>
    <t>Montos pagados por ayudas y subsidios</t>
  </si>
  <si>
    <t>Período (trimestre XXXX del año XXXX)</t>
  </si>
  <si>
    <t>Concepto</t>
  </si>
  <si>
    <t>Ayuda a</t>
  </si>
  <si>
    <t xml:space="preserve"> Subsidio</t>
  </si>
  <si>
    <t>Sector(económico o social)</t>
  </si>
  <si>
    <t>Beneficiario</t>
  </si>
  <si>
    <t>CURP</t>
  </si>
  <si>
    <t>RFC</t>
  </si>
  <si>
    <t>Monto Pagado</t>
  </si>
  <si>
    <t>Norma para establecer la estructura de información del formato de programas con recursos federales por orden de gobierno.</t>
  </si>
  <si>
    <t>Formato de programas con recursos concurrente por orden de gobierno</t>
  </si>
  <si>
    <t>Nombre del Programa</t>
  </si>
  <si>
    <t>Federal</t>
  </si>
  <si>
    <t>Estatal</t>
  </si>
  <si>
    <t>Municipal</t>
  </si>
  <si>
    <t>Otros</t>
  </si>
  <si>
    <t>Monto</t>
  </si>
  <si>
    <t>a</t>
  </si>
  <si>
    <t>Dependencia / Entidad</t>
  </si>
  <si>
    <t>Aportación (Monto)</t>
  </si>
  <si>
    <t>j=c+e+g+i</t>
  </si>
  <si>
    <t>b</t>
  </si>
  <si>
    <t>c</t>
  </si>
  <si>
    <t>d</t>
  </si>
  <si>
    <t>e</t>
  </si>
  <si>
    <t>f</t>
  </si>
  <si>
    <t>g</t>
  </si>
  <si>
    <t>h</t>
  </si>
  <si>
    <t>i</t>
  </si>
  <si>
    <t>Norma para establecer la estructura de información de la relación de las cuentas bancarias productivas específicas para presentar en la cuenta pública, en las cuales se depositen los recursos federales transferidos.</t>
  </si>
  <si>
    <t>Entidad Federativa/Municipio:</t>
  </si>
  <si>
    <t>Relación de cuentas bancarias productivas específicas</t>
  </si>
  <si>
    <t>Período (anual)</t>
  </si>
  <si>
    <t>Fondo, Programa o Convenio</t>
  </si>
  <si>
    <t>Datos de la Cuenta Bancaria</t>
  </si>
  <si>
    <t>Institución Bancaria</t>
  </si>
  <si>
    <t>Número de Cuenta</t>
  </si>
  <si>
    <r>
      <t>Norma para establecer la estructura de la información que las entidades federativas deberán presentar relativa a las aportaciones federales en materia de salud</t>
    </r>
    <r>
      <rPr>
        <b/>
        <strike/>
        <sz val="11"/>
        <color theme="1"/>
        <rFont val="Calibri"/>
        <family val="2"/>
      </rPr>
      <t>,</t>
    </r>
    <r>
      <rPr>
        <b/>
        <sz val="11"/>
        <color theme="1"/>
        <rFont val="Calibri"/>
        <family val="2"/>
      </rPr>
      <t xml:space="preserve"> y los formatos de presentación. </t>
    </r>
  </si>
  <si>
    <t>Entidad Federativa:</t>
  </si>
  <si>
    <t>Período:</t>
  </si>
  <si>
    <t>Personal comisionado o con licencia</t>
  </si>
  <si>
    <t>Fecha comisión o licencia</t>
  </si>
  <si>
    <t>Centro de trabajo</t>
  </si>
  <si>
    <t>Tipo de movimiento</t>
  </si>
  <si>
    <t>Nombres</t>
  </si>
  <si>
    <t>Tipo de plaza</t>
  </si>
  <si>
    <t>Número de horas</t>
  </si>
  <si>
    <t>Funciones específicas</t>
  </si>
  <si>
    <t>Clave de pago</t>
  </si>
  <si>
    <t>Inicio</t>
  </si>
  <si>
    <t>Conclusión</t>
  </si>
  <si>
    <t>Origen</t>
  </si>
  <si>
    <t>Destino</t>
  </si>
  <si>
    <t>Total de personal comisionado o con licencia</t>
  </si>
  <si>
    <t>Pagos retroactivos</t>
  </si>
  <si>
    <t>Período por concepto del pago</t>
  </si>
  <si>
    <t>Justificación</t>
  </si>
  <si>
    <t>Pagos</t>
  </si>
  <si>
    <t>Fecha de pago</t>
  </si>
  <si>
    <t>Fecha inicio</t>
  </si>
  <si>
    <t>Fecha conclusión</t>
  </si>
  <si>
    <t>Importe total de pagos retroactivos</t>
  </si>
  <si>
    <t>Pagos diferentes al costo asociado a las plazas</t>
  </si>
  <si>
    <t>Código</t>
  </si>
  <si>
    <t>Unidad o Centro de Trabajo</t>
  </si>
  <si>
    <t>Importe del Pago</t>
  </si>
  <si>
    <t>Fondo</t>
  </si>
  <si>
    <t>Importe total de pagos diferentes al costo asociado a la plaza</t>
  </si>
  <si>
    <t>ENTIDAD FEDERATIVA:</t>
  </si>
  <si>
    <t>PERÍODO:</t>
  </si>
  <si>
    <t>PLAZAS EXISTENTES</t>
  </si>
  <si>
    <t>NOMBRE</t>
  </si>
  <si>
    <t>TIPO DE PLAZA</t>
  </si>
  <si>
    <t>TIPO DE MOVIMIENTO</t>
  </si>
  <si>
    <t>HORAS</t>
  </si>
  <si>
    <t>CENTRO DE TRABAJO</t>
  </si>
  <si>
    <t>PAGO</t>
  </si>
  <si>
    <t>ORIGEN DE LA PLAZA FEDERAL ESTATAL</t>
  </si>
  <si>
    <t>TOTAL DE PLAZAS</t>
  </si>
  <si>
    <t>CENTRO DE TRABAJO:</t>
  </si>
  <si>
    <t>TRABAJADORES COMISIONADOS</t>
  </si>
  <si>
    <t>CLAVE DE PAGO</t>
  </si>
  <si>
    <t>FECHA DE LA COMISIÓN</t>
  </si>
  <si>
    <t>OBJETO DE LA COMISIÓN</t>
  </si>
  <si>
    <t>ORIGEN</t>
  </si>
  <si>
    <t>DESTINO</t>
  </si>
  <si>
    <t>INICIO</t>
  </si>
  <si>
    <t>CONCLUSIÓN</t>
  </si>
  <si>
    <t>TRABAJADORES CON LICENCIA</t>
  </si>
  <si>
    <t>TIPO DE LICENCIA</t>
  </si>
  <si>
    <t>LICENCIA OTORGADA</t>
  </si>
  <si>
    <t>TRABAJADORES JUBILADOS Y CON LICENCIA PREJUBILATORIA</t>
  </si>
  <si>
    <t>ÚLTIMAS PLAZAS/PUESTO</t>
  </si>
  <si>
    <t>CLAVES DE PAGO</t>
  </si>
  <si>
    <t>ÚLTIMO CENTRO DE TRABAJO</t>
  </si>
  <si>
    <t>FECHAS DE CADA PLAZA OCUPADA</t>
  </si>
  <si>
    <t>PLAZA:</t>
  </si>
  <si>
    <t>FIN</t>
  </si>
  <si>
    <t>PERSONAL POR HONORARIOS</t>
  </si>
  <si>
    <t>CONTRATO</t>
  </si>
  <si>
    <t>ACTIVIDAD</t>
  </si>
  <si>
    <t>ANALÍTICO DE PLAZAS</t>
  </si>
  <si>
    <t>descripción de la plaza</t>
  </si>
  <si>
    <t>Número de plazas</t>
  </si>
  <si>
    <t>TABULADOR</t>
  </si>
  <si>
    <t>Grupo</t>
  </si>
  <si>
    <t>Rama</t>
  </si>
  <si>
    <t>puesto</t>
  </si>
  <si>
    <t>sueldo bruto mensual</t>
  </si>
  <si>
    <t>asignación bruta mensual</t>
  </si>
  <si>
    <t>Ayuda para gastos de actualización mensual</t>
  </si>
  <si>
    <t>zona II</t>
  </si>
  <si>
    <t>Zona III</t>
  </si>
  <si>
    <t>CATÁLOGO DE CONCEPTOS DE PERCEPCIONES Y DEDUCCIONES</t>
  </si>
  <si>
    <t>PARTIDA PRESUPUESTAL</t>
  </si>
  <si>
    <t>TIPO DE CONCEPTO (1 PERCEPCIÓN, 2 DEDUCCIONES, 3 PRÉSTAMOS DEL ISSSTE</t>
  </si>
  <si>
    <t>EN LA ENTIDAD FEDERATIVA</t>
  </si>
  <si>
    <t>CATÁLOGO SECTOR CENTRAL SS</t>
  </si>
  <si>
    <t>CONCEPTO</t>
  </si>
  <si>
    <t>PARTIDA ANTECEDENTE</t>
  </si>
  <si>
    <t>DESCRIPCIÓN</t>
  </si>
  <si>
    <t>Norma para establecer la estructura de información del formato de aplicación de recursos del Fondo de Aportaciones para el Fortalecimiento de los Municipios y de las Demarcaciones Territoriales del Distrito Federal (FORTAMUN)</t>
  </si>
  <si>
    <t>Formato de información de aplicación de recursos del FORTAMUN</t>
  </si>
  <si>
    <t>Período (trimestral)</t>
  </si>
  <si>
    <t>Destino de las Aportaciones</t>
  </si>
  <si>
    <t>(rubro específico en que se aplica)</t>
  </si>
  <si>
    <t>Normas y modelo de estructura de información relativa a los Fondos de Ayuda Federal para la Seguridad Pública.</t>
  </si>
  <si>
    <t>FORMATO GENERAL</t>
  </si>
  <si>
    <t>SISTEMA NACIONAL DE SEGURIDAD PÚBLICA</t>
  </si>
  <si>
    <t xml:space="preserve">AVANCE EN LA APLICACIÓN DE LOS RECURSOS ASIGNADOS A LOS PROGRAMAS DE SEGURIDAD PÚBLICA XXXX </t>
  </si>
  <si>
    <t>(cifras al 30 de Noviembre de 2012)</t>
  </si>
  <si>
    <t>(PESOS)</t>
  </si>
  <si>
    <t>PROGRAMA</t>
  </si>
  <si>
    <t>CAPÍTULO</t>
  </si>
  <si>
    <t>ANEXO TÉCNICO / PROGRAMA CON PRIORIDAD NACIONAL</t>
  </si>
  <si>
    <t>FINANCIAMIENTO CONJUNTO</t>
  </si>
  <si>
    <t xml:space="preserve">IMPORTE CONVENIDO </t>
  </si>
  <si>
    <t>COMPROMETIDO</t>
  </si>
  <si>
    <t>DEVENGADO</t>
  </si>
  <si>
    <t>PAGADO</t>
  </si>
  <si>
    <t>SALDO POR EJERCER</t>
  </si>
  <si>
    <t>FEDERAL</t>
  </si>
  <si>
    <t>ESTATAL</t>
  </si>
  <si>
    <t>TOTAL</t>
  </si>
  <si>
    <t>Prevención Social de la Violencia y la Delincuencia con Participación Ciudadana</t>
  </si>
  <si>
    <t>Materiales y  Suministros</t>
  </si>
  <si>
    <t>Fortalecimiento de las Capacidades de Evaluación en Control de Confianza</t>
  </si>
  <si>
    <t>Norma para establecer la estructura de los formatos de información de obligaciones pagadas o garantizadas con fondos federales.</t>
  </si>
  <si>
    <t>Formato de información de obligaciones pagadas o garantizadas con fondos federales</t>
  </si>
  <si>
    <t>Al período (trimestral)</t>
  </si>
  <si>
    <t>Tipo de Obligación</t>
  </si>
  <si>
    <t>Plazo</t>
  </si>
  <si>
    <t>Tasa</t>
  </si>
  <si>
    <t>Fin, Destino y Objeto</t>
  </si>
  <si>
    <t>Acreedor, Proveedor o Contratista</t>
  </si>
  <si>
    <t>Importe Total</t>
  </si>
  <si>
    <t xml:space="preserve">Importe y porcentaje del total que se paga y garantiza con el recurso de dichos fondos </t>
  </si>
  <si>
    <t xml:space="preserve">Importe Garantizado </t>
  </si>
  <si>
    <t>Importe Pagado</t>
  </si>
  <si>
    <t xml:space="preserve">% respecto al total </t>
  </si>
  <si>
    <t>Al 31 de dic del año anterior</t>
  </si>
  <si>
    <t>Trimestre que se informa</t>
  </si>
  <si>
    <t>Deuda Pública Bruta Total al 31 de diciembre del Año X</t>
  </si>
  <si>
    <t>(-)Amortización 1</t>
  </si>
  <si>
    <t>Producto interno bruto estatal</t>
  </si>
  <si>
    <t>Ingresos Propios</t>
  </si>
  <si>
    <t>Deuda Pública Bruta Total descontando la amortización 1</t>
  </si>
  <si>
    <t>Saldo de la deuda pública</t>
  </si>
  <si>
    <t>Saldo de la Deuda Pública</t>
  </si>
  <si>
    <t>(-)Amortización 2</t>
  </si>
  <si>
    <t>Porcentaje</t>
  </si>
  <si>
    <t>Deuda Pública Bruta Total descontando la amortización 2</t>
  </si>
  <si>
    <t>Normas para establecer la estructura de información del formato del ejercicio y destino de gasto federalizado y reintegros.</t>
  </si>
  <si>
    <t>Formato del ejercicio y destino de gasto federalizado y reintegros</t>
  </si>
  <si>
    <t>Al período (trimestral o anual)</t>
  </si>
  <si>
    <t>Programa o Fondo</t>
  </si>
  <si>
    <t>Destino de los Recursos</t>
  </si>
  <si>
    <t>Ejercicio</t>
  </si>
  <si>
    <t>Reintegro</t>
  </si>
  <si>
    <t>Norma para establecer la estructura de la información que las entidades federativas deberán presentar relativa a las aportaciones federales de los fondos de Aportaciones para la Educación Básica y Normal y de Aportaciones para la Educación Tecnológica y de Adultos, y los formatos de presentación.</t>
  </si>
  <si>
    <t>Norma para establecer el formato para la difusión de los resultados de las evaluaciones de los recursos federales ministrados a las Entidades Federativas</t>
  </si>
  <si>
    <t>1. Descripción de la evaluación</t>
  </si>
  <si>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</si>
  <si>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</si>
  <si>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</si>
  <si>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</si>
  <si>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</si>
  <si>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</si>
  <si>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</si>
  <si>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</si>
  <si>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</si>
  <si>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</si>
  <si>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 Cuestionarios__   Entrevistas__   Formatos__   Otros__  Especifique:­­­­­­</t>
  </si>
  <si>
    <t>Descripción de las técnicas y modelos utilizados: </t>
  </si>
  <si>
    <t>2. Principales Hallazgos de la evaluación</t>
  </si>
  <si>
    <t>2.1 Describir los hallazgos más relevantes de la evaluación: </t>
  </si>
  <si>
    <t>2.2 Señalar cuáles son las principales Fortalezas, Oportunidades, Debilidades y Amenazas (FODA), de acuerdo con los temas del programa, estrategia o instituciones.</t>
  </si>
  <si>
    <t>2.2.1 Fortalezas:</t>
  </si>
  <si>
    <t>2.2.2 Oportunidades:</t>
  </si>
  <si>
    <t>2.2.3 Debilidades:</t>
  </si>
  <si>
    <t>2.2.4 Amenazas:</t>
  </si>
  <si>
    <t>3. Conclusiones y recomendaciones de la evaluación</t>
  </si>
  <si>
    <t>3.1 Describir brevemente las conclusiones de la evaluación: </t>
  </si>
  <si>
    <t>3.2 Describir las recomendaciones de acuerdo a su relevancia:</t>
  </si>
  <si>
    <t>1: </t>
  </si>
  <si>
    <t>2: </t>
  </si>
  <si>
    <t>3: </t>
  </si>
  <si>
    <t>4: </t>
  </si>
  <si>
    <t>5: </t>
  </si>
  <si>
    <t>6: </t>
  </si>
  <si>
    <t>7: </t>
  </si>
  <si>
    <t>4. Datos de la Instancia evaluadora</t>
  </si>
  <si>
    <t>4.1 Nombre del coordinador de la evaluación:</t>
  </si>
  <si>
    <t>4.2 Cargo:</t>
  </si>
  <si>
    <t>4.3 Institución a la que pertenece:  </t>
  </si>
  <si>
    <t>4.4 Principales colaboradores:</t>
  </si>
  <si>
    <t>4.5 Correo electrónico del coordinador de la evaluación:</t>
  </si>
  <si>
    <t>4.6 Teléfono (con clave lada):</t>
  </si>
  <si>
    <t>5. Identificación del (los) programa(s)</t>
  </si>
  <si>
    <t>5.1 Nombre del (los) programa(s) evaluado(s):</t>
  </si>
  <si>
    <t>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</si>
  <si>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</si>
  <si>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</si>
  <si>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</si>
  <si>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</si>
  <si>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</si>
  <si>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</si>
  <si>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</si>
  <si>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</si>
  <si>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</si>
  <si>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</si>
  <si>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</si>
  <si>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</si>
  <si>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r>
      <t>6.2</t>
    </r>
    <r>
      <rPr>
        <sz val="7"/>
        <color rgb="FF000000"/>
        <rFont val="Times New Roman"/>
        <family val="1"/>
      </rPr>
      <t xml:space="preserve">  </t>
    </r>
    <r>
      <rPr>
        <sz val="11"/>
        <color rgb="FF000000"/>
        <rFont val="Times New Roman"/>
        <family val="1"/>
      </rPr>
      <t>Unidad administrativa responsable de contratar la evaluación:</t>
    </r>
  </si>
  <si>
    <r>
      <t>6.3</t>
    </r>
    <r>
      <rPr>
        <sz val="7"/>
        <color rgb="FF000000"/>
        <rFont val="Times New Roman"/>
        <family val="1"/>
      </rPr>
      <t xml:space="preserve">  </t>
    </r>
    <r>
      <rPr>
        <sz val="11"/>
        <color rgb="FF000000"/>
        <rFont val="Times New Roman"/>
        <family val="1"/>
      </rPr>
      <t xml:space="preserve">Costo total de la evaluación:    $ </t>
    </r>
  </si>
  <si>
    <r>
      <t>6.4</t>
    </r>
    <r>
      <rPr>
        <sz val="7"/>
        <color rgb="FF000000"/>
        <rFont val="Times New Roman"/>
        <family val="1"/>
      </rPr>
      <t xml:space="preserve">  </t>
    </r>
    <r>
      <rPr>
        <sz val="11"/>
        <color rgb="FF000000"/>
        <rFont val="Times New Roman"/>
        <family val="1"/>
      </rPr>
      <t>Fuente de Financiamiento :</t>
    </r>
    <r>
      <rPr>
        <sz val="12"/>
        <color rgb="FF000000"/>
        <rFont val="Times New Roman"/>
        <family val="1"/>
      </rPr>
      <t> </t>
    </r>
  </si>
  <si>
    <t>7. Difusión de la evaluación</t>
  </si>
  <si>
    <t>7.1  Difusión en internet de la evaluación:</t>
  </si>
  <si>
    <t>7.2  Difusión en internet del formato:</t>
  </si>
  <si>
    <t>Desarrollo Económico</t>
  </si>
  <si>
    <t>Externar sus necesidades o inquietudes mediante los diversos mecanismos que cuenta el municipio pero dar uso correcto y seguimiento puntual a las diversas acciones, obras y programas que les brinda este gobierno.</t>
  </si>
  <si>
    <t>Remuneraciones Permanentes, Materiales y Servicios (Seguridad Publica)</t>
  </si>
  <si>
    <t>DESARROLLO INSTITUCIONAL PARA BUEN GOBIERNO</t>
  </si>
  <si>
    <t>DESARROLLO ECONOMICO SOSTENIBLE</t>
  </si>
  <si>
    <t>DESARROLLO SOCIAL SOSTENIBLE</t>
  </si>
  <si>
    <t>DESARROLLO AMBIENTAL SOSTENIBLE</t>
  </si>
  <si>
    <t>DEUDA PUBLICA</t>
  </si>
  <si>
    <t>PENSIONADOS Y JUBILADOS</t>
  </si>
  <si>
    <t>1. Municipio financieramente responsable</t>
  </si>
  <si>
    <t>4. Gobierno Ciudadano</t>
  </si>
  <si>
    <t>6. Promotor del empleo y el emprendedurismo</t>
  </si>
  <si>
    <t>7. Promotor de la Obra Publica e Infraestructura</t>
  </si>
  <si>
    <t>12. Cuidado del medio ambiente y recursos naturales</t>
  </si>
  <si>
    <t>13. Desarrollo Urbano planificado y responsable</t>
  </si>
  <si>
    <t>Municipio de San Nicolás de los Garza, Nuevo León</t>
  </si>
  <si>
    <t>Órganos Autónomos*</t>
  </si>
  <si>
    <t>Órgano Ejecutivo Municipal</t>
  </si>
  <si>
    <t>Municipio de san Nicolás de los Garza, Nuevo León</t>
  </si>
  <si>
    <t>Remuneraciones Permanentes, Materiales y Servicios (Servicios Públicos)</t>
  </si>
  <si>
    <t>2. Administración eficiente, racional y transparente</t>
  </si>
  <si>
    <t>3. San Nicolás Seguro</t>
  </si>
  <si>
    <t>5. Impulsor de la actividad económica y el turismo</t>
  </si>
  <si>
    <t>8. San Nicolás por tu salud</t>
  </si>
  <si>
    <t>9. Promotor de la Integración, Inclusión y Desarrollo Social</t>
  </si>
  <si>
    <t>10. San Nicolás por la Educación, la Cultura y el Deporte</t>
  </si>
  <si>
    <t>11. Servicios Públicos, imagen y mantenimiento urbano</t>
  </si>
  <si>
    <t>Es el documento jurídico administrativo que aprueba el H. Congreso del Estado, a propuesta del Presidente Municipal en el que se proyectan y calculan anualmente, los montos que el Municipio debe recaudar, para ser destinados a cubrir el gasto público. Su importancia en que dicho documento establece de manera precisa, previsible y especifica, el monto de los recursos y los conceptos por los cúales la hacienda pública recaudará y obtendrá un año calendario. Lo que este documento no se encuentre explícitamente indicado, no podrá recaudarse.</t>
  </si>
  <si>
    <t>El Municipio obtiene sus ingresos del pago de los impuestos y otras contribuciones de la sociedad (derechos, productos y aprovechamientos): de las participaciones federales; de los fondos, programas y convenios federales; de la venta de bienes y servicios de los organismos públicos descentralizados; de las contribuciones de trabajadores y patrones al sistema de seguridad social; así como de financiamientos que contrata.</t>
  </si>
  <si>
    <t>En Nuevo León se le denomina Ley de Egresos al H. Congreso del Estado, también a propuesta del Municipio en el que se especifica el monto y destino del gasto público que el Municipio requiere entre 1° de enero  y el 31 de diciembre de cada año, es decir, un ejercicio fiscal, para entregar los resultados comprometidos y demandados por los diversos sectores de la sociedad. A los recursos que requiere el Municipio para estar en posibilidades de cumplir con sus funciones, se les denomina Gasto Público. La orientación, el destino y el tipo de gasto se detallan en la Ley de Egresos. Su importancia reside en que dicho documento establece de manera precisa, previsible y especifica el monto de los recursos y las acciones en las cuales la hacienda pública podrá erogar recursos al fin de dar cumplimiento al mandato ciudadano respecto a proporcionar servicios educativos y de salud; garantizar la seguridad; y procurar impartir justicia; entre otros.</t>
  </si>
  <si>
    <t>El monto de recursos establecido en la Ley de Egresos, conforma el presupuesto del Municipio que de manera ordenada y sistemática presenta la información del gasto público Municipal. Para facilitar su lectura y el análisis, esos recursos pueden ordenarse de diversas maneras entre ellas tres dimensiones; la económica, la funcional y la administrativa.</t>
  </si>
  <si>
    <t>Para atender las diversas necesidades de nuestros ciudadanos en materia de servicios básicos, temas sociales y brindarles un desarrollo económico.</t>
  </si>
  <si>
    <t xml:space="preserve">     Accesorios de Impuestos</t>
  </si>
  <si>
    <t>Cuotas y Aportaciones de Seguridad Social</t>
  </si>
  <si>
    <t>Accesorios de Impuestos</t>
  </si>
  <si>
    <t>Contribuciones de Mejoras</t>
  </si>
  <si>
    <t>Accesorios de Derechos</t>
  </si>
  <si>
    <t>Accesorios de Aprovechamientos</t>
  </si>
  <si>
    <t>Otros Ingresos</t>
  </si>
  <si>
    <t>Participaciones, Aportaciones, Convenios, Incentivos Derivados de la Colaboración Fiscal y Fondos Distintos de Aportaciones</t>
  </si>
  <si>
    <t>Transferencias, Asignaciones, Subsidios y Subvenciones, y Pensiones y Jubilaciones</t>
  </si>
  <si>
    <t>Ingresos Derivados de Financiamientos</t>
  </si>
  <si>
    <t xml:space="preserve">     impuestos sobre Nómina y Asimilables</t>
  </si>
  <si>
    <t xml:space="preserve">     Aportaciones para Fondos de Vivienda</t>
  </si>
  <si>
    <t xml:space="preserve">     Cuotas para la Seguridad Social</t>
  </si>
  <si>
    <t xml:space="preserve">     Accesorios de Cuotas y Aportaciones de seguridad social</t>
  </si>
  <si>
    <t xml:space="preserve">     Contribuciones de Mejoras no comprendidos en Ley de Ingresos Vigentes, causadas en ejercicios fiscales    anteriores pendientes de liquidación o pago</t>
  </si>
  <si>
    <t xml:space="preserve">     Derechos por el uso, Goce, aprovechamiento o explotación de bienes del dominio público</t>
  </si>
  <si>
    <t xml:space="preserve">     Accesorios de Derechos</t>
  </si>
  <si>
    <t xml:space="preserve">     Derechos no comprendidos en la Ley de Ingresos Vigente, causados en ejercicios fiscales anteriores pendientes de liquidación o   pago</t>
  </si>
  <si>
    <t xml:space="preserve">     Productos</t>
  </si>
  <si>
    <t xml:space="preserve">     Productos no comprendidos en Ley de Ingresos Vigente, causados en ejercicios fiscales anteriores pendientes de liquidación o pago</t>
  </si>
  <si>
    <t xml:space="preserve">     Aprovechamientos</t>
  </si>
  <si>
    <t xml:space="preserve">     Aprovechamientos Patrimoniales</t>
  </si>
  <si>
    <t xml:space="preserve">     Accesorios de Aprovechamientos</t>
  </si>
  <si>
    <t xml:space="preserve">     Aprovechamientos no comprendidos en la Ley de Ingresos Vigente, causados en ejercicios fiscales anteriores pendientes de liquidación o pago</t>
  </si>
  <si>
    <t xml:space="preserve">     Fondos Distintos de Aportaciones</t>
  </si>
  <si>
    <t>Transferencias , Asignaciones, Subsidios y Subvenciones, y Pensiones y Jubilaciones.</t>
  </si>
  <si>
    <t xml:space="preserve">     Transferencias Asignaciones</t>
  </si>
  <si>
    <t xml:space="preserve">     Financiamiento Interno</t>
  </si>
  <si>
    <t xml:space="preserve">     Incentivos Derivados de la Colaboración Fiscal</t>
  </si>
  <si>
    <t xml:space="preserve">     Transferencia del Fondo Mexicano del Petróleo para la Estabilización y el Desarrollo</t>
  </si>
  <si>
    <t xml:space="preserve">     Impuesto sobre la producción, el consumo y las transacciones</t>
  </si>
  <si>
    <t>Ingresos por ventas de bienes, Prestación de Servicios y Otros Ingresos</t>
  </si>
  <si>
    <t xml:space="preserve">     Ingresos por ventas de bienes y Prestación de Servicios de Instituciones Publicas de Seguridad Social</t>
  </si>
  <si>
    <t xml:space="preserve">     Ingresos por ventas de bienes y Prestación de Servicios de Empresas Productivas del Estado</t>
  </si>
  <si>
    <t xml:space="preserve">     Ingresos por ventas de bienes y Prestación de Servicios de Entidades Paraestatales y Fideicomisos No Empresariales y No Financieros</t>
  </si>
  <si>
    <t xml:space="preserve">     Ingresos por ventas de bienes y Prestación de Servicios de Entidades Paraestatales Empresariales No Financieros con Participación Estatal Mayoritaria</t>
  </si>
  <si>
    <t xml:space="preserve">     Ingresos por ventas de bienes y Prestación de Servicios de Entidades Paraestatales Empresariales Financieras Monetarias con Participación Estatal Mayoritaria</t>
  </si>
  <si>
    <t xml:space="preserve">     Ingresos por ventas de bienes y Prestación de Servicios de Entidades Paraestatales Empresariales Financieras No Monetarias con Participación Estatal Mayoritaria</t>
  </si>
  <si>
    <t xml:space="preserve">     Ingresos por ventas de bienes y Prestación de Servicios de Fideicomisos Financieros Públicos con Participación Estatal Mayoritaria</t>
  </si>
  <si>
    <t xml:space="preserve">     Ingresos por ventas de bienes y Prestación de Servicios de los Poderes Legislativo y Judicial, y de los Órganos Autónomos</t>
  </si>
  <si>
    <t xml:space="preserve">    Otros Ingresos</t>
  </si>
  <si>
    <t>Ingresos por Ventas de Bienes, Prestacion de Servicios y Otros Ingresos</t>
  </si>
  <si>
    <t>Participaciones, Aportaciones, Convenios, Incentivos Derivados de la Colaboracion Fiscal y Fondos Distintos De Aportaciones</t>
  </si>
  <si>
    <t>Aprovechamientos no comprendidos en la Ley de Ingresos Vigente, causados en Ejercicios Fiscales Anteriores Pendientes de Liquidación o Pago</t>
  </si>
  <si>
    <t>Ingresos por Venta de Bienes, Prestacion de Servicios y Otros Ingresos</t>
  </si>
  <si>
    <t>Contribuciones de Mejoras por Obras Publicas</t>
  </si>
  <si>
    <t>Iniciativa de Ley de Ingresos para el Ejercicio Fiscal 2021</t>
  </si>
  <si>
    <t>Presupuesto de Egresos para el Ejercicio Fiscal 2021</t>
  </si>
  <si>
    <t>Calendario de Ingresos del Ejercicio Fiscal 2021</t>
  </si>
  <si>
    <t>Calendario de Presupuesto de Egresos del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</si>
</sst>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quot;$&quot;* #,##0_-;\-&quot;$&quot;* #,##0_-;_-&quot;$&quot;* &quot;-&quot;??_-;_-@_-"/>
  </numFmts>
  <fonts count="37" x14ac:knownFonts="1">
    <font>
      <sz val="10"/>
      <color theme="1"/>
      <name val="Arial Narrow"/>
      <family val="2"/>
    </font>
    <font>
      <sz val="11"/>
      <color theme="1"/>
      <name val="Calibri"/>
      <family val="2"/>
    </font>
    <font>
      <sz val="10"/>
      <color theme="1"/>
      <name val="Calibri"/>
      <family val="2"/>
    </font>
    <font>
      <sz val="9"/>
      <color theme="1"/>
      <name val="Calibri"/>
      <family val="2"/>
    </font>
    <font>
      <sz val="8"/>
      <color theme="1"/>
      <name val="Calibri"/>
      <family val="2"/>
    </font>
    <font>
      <sz val="9"/>
      <color theme="1"/>
      <name val="Arial Narrow"/>
      <family val="2"/>
    </font>
    <font>
      <b/>
      <sz val="11"/>
      <color theme="1"/>
      <name val="Calibri"/>
      <family val="2"/>
    </font>
    <font>
      <sz val="7"/>
      <color rgb="FF000000"/>
      <name val="Calibri"/>
      <family val="2"/>
    </font>
    <font>
      <sz val="7"/>
      <color theme="1"/>
      <name val="Calibri"/>
      <family val="2"/>
    </font>
    <font>
      <b/>
      <sz val="9"/>
      <color theme="1"/>
      <name val="Calibri"/>
      <family val="2"/>
    </font>
    <font>
      <sz val="9"/>
      <color rgb="FF000000"/>
      <name val="Calibri"/>
      <family val="2"/>
    </font>
    <font>
      <sz val="10"/>
      <color rgb="FF000000"/>
      <name val="Calibri"/>
      <family val="2"/>
    </font>
    <font>
      <sz val="11"/>
      <color rgb="FF000000"/>
      <name val="Calibri"/>
      <family val="2"/>
    </font>
    <font>
      <b/>
      <strike/>
      <sz val="11"/>
      <color theme="1"/>
      <name val="Calibri"/>
      <family val="2"/>
    </font>
    <font>
      <sz val="10"/>
      <color rgb="FF000000"/>
      <name val="Arial"/>
      <family val="2"/>
    </font>
    <font>
      <sz val="6"/>
      <color rgb="FF000000"/>
      <name val="Calibri"/>
      <family val="2"/>
    </font>
    <font>
      <b/>
      <sz val="9"/>
      <color rgb="FF538ED5"/>
      <name val="Calibri"/>
      <family val="2"/>
    </font>
    <font>
      <b/>
      <sz val="7"/>
      <color rgb="FF000000"/>
      <name val="Calibri"/>
      <family val="2"/>
    </font>
    <font>
      <sz val="8"/>
      <color rgb="FF000000"/>
      <name val="Calibri"/>
      <family val="2"/>
    </font>
    <font>
      <b/>
      <sz val="12"/>
      <color rgb="FF000000"/>
      <name val="Times New Roman"/>
      <family val="1"/>
    </font>
    <font>
      <sz val="12"/>
      <color rgb="FF000000"/>
      <name val="Times New Roman"/>
      <family val="1"/>
    </font>
    <font>
      <sz val="7"/>
      <color rgb="FF000000"/>
      <name val="Times New Roman"/>
      <family val="1"/>
    </font>
    <font>
      <sz val="11"/>
      <color rgb="FF000000"/>
      <name val="Times New Roman"/>
      <family val="1"/>
    </font>
    <font>
      <sz val="8"/>
      <color rgb="FF000000"/>
      <name val="Times New Roman"/>
      <family val="1"/>
    </font>
    <font>
      <b/>
      <sz val="10"/>
      <color theme="1"/>
      <name val="Calibri"/>
      <family val="2"/>
    </font>
    <font>
      <sz val="10"/>
      <color theme="1"/>
      <name val="Arial Narrow"/>
      <family val="2"/>
    </font>
    <font>
      <b/>
      <sz val="11"/>
      <color theme="1"/>
      <name val="Arial Narrow"/>
      <family val="2"/>
    </font>
    <font>
      <sz val="11"/>
      <color theme="1"/>
      <name val="Arial Narrow"/>
      <family val="2"/>
    </font>
    <font>
      <sz val="7"/>
      <color rgb="FF000000"/>
      <name val="Arial Narrow"/>
      <family val="2"/>
    </font>
    <font>
      <b/>
      <sz val="12"/>
      <color theme="1"/>
      <name val="Arial Narrow"/>
      <family val="2"/>
    </font>
    <font>
      <sz val="12"/>
      <color theme="1"/>
      <name val="Arial Narrow"/>
      <family val="2"/>
    </font>
    <font>
      <i/>
      <sz val="12"/>
      <color theme="1"/>
      <name val="Arial Narrow"/>
      <family val="2"/>
    </font>
    <font>
      <b/>
      <sz val="10"/>
      <color theme="1"/>
      <name val="Arial Narrow"/>
      <family val="2"/>
    </font>
    <font>
      <sz val="10"/>
      <color indexed="8"/>
      <name val="Arial Narrow"/>
      <family val="2"/>
    </font>
    <font>
      <sz val="10"/>
      <color indexed="8"/>
      <name val="Arial"/>
      <family val="2"/>
    </font>
    <font>
      <sz val="10"/>
      <name val="Arial Narrow"/>
      <family val="2"/>
    </font>
    <font>
      <sz val="10"/>
      <color rgb="FF000000"/>
      <name val="Arial Narrow"/>
      <family val="2"/>
    </font>
  </fonts>
  <fills count="4">
    <fill>
      <patternFill patternType="none"/>
    </fill>
    <fill>
      <patternFill patternType="gray125"/>
    </fill>
    <fill>
      <patternFill patternType="solid">
        <fgColor rgb="FFEEECE1"/>
        <bgColor indexed="64"/>
      </patternFill>
    </fill>
    <fill>
      <patternFill patternType="solid">
        <fgColor rgb="FFC2D69A"/>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double">
        <color indexed="64"/>
      </top>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dotted">
        <color indexed="64"/>
      </top>
      <bottom style="double">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rgb="FF000000"/>
      </right>
      <top style="medium">
        <color indexed="64"/>
      </top>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top/>
      <bottom/>
      <diagonal/>
    </border>
    <border>
      <left/>
      <right/>
      <top style="medium">
        <color indexed="64"/>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style="medium">
        <color rgb="FF000000"/>
      </left>
      <right/>
      <top style="medium">
        <color indexed="64"/>
      </top>
      <bottom style="medium">
        <color indexed="64"/>
      </bottom>
      <diagonal/>
    </border>
  </borders>
  <cellStyleXfs count="5">
    <xf numFmtId="0" fontId="0" fillId="0" borderId="0"/>
    <xf numFmtId="44"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alignment vertical="top"/>
    </xf>
    <xf numFmtId="0" fontId="34" fillId="0" borderId="0">
      <alignment vertical="top"/>
    </xf>
  </cellStyleXfs>
  <cellXfs count="421">
    <xf numFmtId="0" fontId="0" fillId="0" borderId="0" xfId="0"/>
    <xf numFmtId="0" fontId="0" fillId="0" borderId="1" xfId="0" applyBorder="1" applyAlignment="1">
      <alignment wrapText="1"/>
    </xf>
    <xf numFmtId="0" fontId="0" fillId="0" borderId="1" xfId="0" applyBorder="1"/>
    <xf numFmtId="0" fontId="0" fillId="0" borderId="1" xfId="0" applyBorder="1" applyAlignment="1">
      <alignment horizontal="left" wrapText="1"/>
    </xf>
    <xf numFmtId="0" fontId="0" fillId="0" borderId="1" xfId="0" applyBorder="1" applyAlignment="1">
      <alignment horizontal="center" wrapText="1"/>
    </xf>
    <xf numFmtId="0" fontId="0" fillId="0" borderId="0" xfId="0" applyBorder="1" applyAlignment="1">
      <alignment horizontal="center"/>
    </xf>
    <xf numFmtId="0" fontId="1" fillId="0" borderId="0" xfId="0" applyFont="1"/>
    <xf numFmtId="0" fontId="5" fillId="0" borderId="0" xfId="0" applyFont="1"/>
    <xf numFmtId="0" fontId="0" fillId="0" borderId="0" xfId="0" applyFont="1"/>
    <xf numFmtId="0" fontId="6" fillId="0" borderId="0" xfId="0" applyFont="1"/>
    <xf numFmtId="0" fontId="7" fillId="0" borderId="13" xfId="0" applyFont="1" applyBorder="1" applyAlignment="1">
      <alignment horizontal="center" wrapText="1"/>
    </xf>
    <xf numFmtId="0" fontId="4" fillId="0" borderId="13" xfId="0" applyFont="1" applyBorder="1" applyAlignment="1">
      <alignment vertical="top" wrapText="1"/>
    </xf>
    <xf numFmtId="0" fontId="10" fillId="0" borderId="13" xfId="0" applyFont="1" applyBorder="1" applyAlignment="1">
      <alignment horizontal="center" wrapText="1"/>
    </xf>
    <xf numFmtId="0" fontId="7" fillId="0" borderId="13" xfId="0" applyFont="1" applyBorder="1" applyAlignment="1">
      <alignment horizontal="center" vertical="top" wrapText="1"/>
    </xf>
    <xf numFmtId="0" fontId="9" fillId="0" borderId="0" xfId="0" applyFont="1" applyAlignment="1"/>
    <xf numFmtId="0" fontId="10" fillId="0" borderId="13" xfId="0" applyFont="1" applyBorder="1" applyAlignment="1">
      <alignment horizontal="center" vertical="top" wrapText="1"/>
    </xf>
    <xf numFmtId="0" fontId="10" fillId="0" borderId="12" xfId="0" applyFont="1" applyBorder="1" applyAlignment="1">
      <alignment horizontal="center" wrapText="1"/>
    </xf>
    <xf numFmtId="0" fontId="3" fillId="0" borderId="0" xfId="0" applyFont="1" applyAlignment="1">
      <alignment wrapText="1"/>
    </xf>
    <xf numFmtId="0" fontId="3" fillId="0" borderId="0" xfId="0" applyFont="1" applyBorder="1" applyAlignment="1">
      <alignment vertical="top" wrapText="1"/>
    </xf>
    <xf numFmtId="0" fontId="1" fillId="0" borderId="13" xfId="0" applyFont="1" applyBorder="1"/>
    <xf numFmtId="0" fontId="0" fillId="0" borderId="25" xfId="0" applyFont="1" applyBorder="1" applyAlignment="1">
      <alignment wrapText="1"/>
    </xf>
    <xf numFmtId="0" fontId="0" fillId="0" borderId="12" xfId="0" applyFont="1" applyBorder="1" applyAlignment="1">
      <alignment wrapText="1"/>
    </xf>
    <xf numFmtId="0" fontId="0" fillId="0" borderId="13" xfId="0" applyFont="1" applyBorder="1"/>
    <xf numFmtId="0" fontId="11" fillId="0" borderId="12" xfId="0" applyFont="1" applyBorder="1" applyAlignment="1">
      <alignment horizontal="center" vertical="top" wrapText="1"/>
    </xf>
    <xf numFmtId="0" fontId="2" fillId="0" borderId="13" xfId="0" applyFont="1" applyBorder="1"/>
    <xf numFmtId="0" fontId="8" fillId="0" borderId="13" xfId="0" applyFont="1" applyBorder="1" applyAlignment="1">
      <alignment horizontal="center" wrapText="1"/>
    </xf>
    <xf numFmtId="0" fontId="4" fillId="0" borderId="12" xfId="0" applyFont="1" applyBorder="1" applyAlignment="1">
      <alignment vertical="top" wrapText="1"/>
    </xf>
    <xf numFmtId="0" fontId="6" fillId="0" borderId="0" xfId="0" applyFont="1" applyAlignment="1">
      <alignment wrapText="1"/>
    </xf>
    <xf numFmtId="0" fontId="12" fillId="0" borderId="32" xfId="0" applyFont="1" applyBorder="1" applyAlignment="1">
      <alignment horizontal="center" vertical="top" wrapText="1"/>
    </xf>
    <xf numFmtId="0" fontId="12" fillId="0" borderId="33" xfId="0" applyFont="1" applyBorder="1"/>
    <xf numFmtId="0" fontId="12" fillId="0" borderId="33" xfId="0" applyFont="1" applyBorder="1" applyAlignment="1">
      <alignment horizontal="center" wrapText="1"/>
    </xf>
    <xf numFmtId="0" fontId="12" fillId="0" borderId="32" xfId="0" applyFont="1" applyBorder="1" applyAlignment="1">
      <alignment wrapText="1"/>
    </xf>
    <xf numFmtId="0" fontId="12" fillId="0" borderId="33" xfId="0" applyFont="1" applyBorder="1" applyAlignment="1">
      <alignment wrapText="1"/>
    </xf>
    <xf numFmtId="0" fontId="12" fillId="0" borderId="32" xfId="0" applyFont="1" applyBorder="1"/>
    <xf numFmtId="0" fontId="14" fillId="0" borderId="32" xfId="0" applyFont="1" applyBorder="1" applyAlignment="1">
      <alignment horizontal="justify"/>
    </xf>
    <xf numFmtId="0" fontId="12" fillId="0" borderId="34" xfId="0" applyFont="1" applyBorder="1"/>
    <xf numFmtId="0" fontId="12" fillId="0" borderId="30" xfId="0" applyFont="1" applyBorder="1" applyAlignment="1">
      <alignment horizontal="center" vertical="top" wrapText="1"/>
    </xf>
    <xf numFmtId="0" fontId="12" fillId="0" borderId="0" xfId="0" applyFont="1" applyAlignment="1">
      <alignment horizontal="center" vertical="top" wrapText="1"/>
    </xf>
    <xf numFmtId="0" fontId="12" fillId="0" borderId="31" xfId="0" applyFont="1" applyBorder="1" applyAlignment="1">
      <alignment horizontal="center" vertical="top" wrapText="1"/>
    </xf>
    <xf numFmtId="0" fontId="12" fillId="0" borderId="33" xfId="0" applyFont="1" applyBorder="1" applyAlignment="1">
      <alignment horizontal="center" vertical="top" wrapText="1"/>
    </xf>
    <xf numFmtId="0" fontId="12" fillId="0" borderId="33" xfId="0" applyFont="1" applyBorder="1" applyAlignment="1">
      <alignment vertical="top" wrapText="1"/>
    </xf>
    <xf numFmtId="0" fontId="12" fillId="0" borderId="39" xfId="0" applyFont="1" applyBorder="1"/>
    <xf numFmtId="0" fontId="12" fillId="0" borderId="40" xfId="0" applyFont="1" applyBorder="1" applyAlignment="1">
      <alignment wrapText="1"/>
    </xf>
    <xf numFmtId="0" fontId="12" fillId="0" borderId="40" xfId="0" applyFont="1" applyBorder="1"/>
    <xf numFmtId="0" fontId="12" fillId="0" borderId="40" xfId="0" applyFont="1" applyBorder="1" applyAlignment="1">
      <alignment vertical="top" wrapText="1"/>
    </xf>
    <xf numFmtId="0" fontId="12" fillId="0" borderId="34" xfId="0" applyFont="1" applyBorder="1" applyAlignment="1">
      <alignment vertical="top" wrapText="1"/>
    </xf>
    <xf numFmtId="0" fontId="12" fillId="0" borderId="32"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 fillId="0" borderId="12" xfId="0" applyFont="1" applyBorder="1"/>
    <xf numFmtId="0" fontId="12" fillId="0" borderId="12" xfId="0" applyFont="1" applyBorder="1"/>
    <xf numFmtId="0" fontId="12" fillId="0" borderId="13" xfId="0" applyFont="1" applyBorder="1"/>
    <xf numFmtId="0" fontId="10" fillId="0" borderId="11" xfId="0" applyFont="1" applyBorder="1" applyAlignment="1">
      <alignment horizontal="center" wrapText="1"/>
    </xf>
    <xf numFmtId="0" fontId="10" fillId="0" borderId="48" xfId="0" applyFont="1" applyBorder="1" applyAlignment="1">
      <alignment horizontal="center" wrapText="1"/>
    </xf>
    <xf numFmtId="0" fontId="10" fillId="0" borderId="18" xfId="0" applyFont="1" applyBorder="1" applyAlignment="1">
      <alignment horizontal="center"/>
    </xf>
    <xf numFmtId="0" fontId="10" fillId="0" borderId="48" xfId="0" applyFont="1" applyBorder="1" applyAlignment="1">
      <alignment horizontal="center"/>
    </xf>
    <xf numFmtId="0" fontId="12" fillId="0" borderId="13" xfId="0" applyFont="1" applyBorder="1" applyAlignment="1">
      <alignment horizontal="center"/>
    </xf>
    <xf numFmtId="0" fontId="12" fillId="0" borderId="54" xfId="0" applyFont="1" applyBorder="1" applyAlignment="1">
      <alignment horizontal="center"/>
    </xf>
    <xf numFmtId="0" fontId="1" fillId="0" borderId="54" xfId="0" applyFont="1" applyBorder="1"/>
    <xf numFmtId="0" fontId="15" fillId="0" borderId="13" xfId="0" applyFont="1" applyBorder="1" applyAlignment="1">
      <alignment horizontal="center" wrapText="1"/>
    </xf>
    <xf numFmtId="0" fontId="11" fillId="0" borderId="25" xfId="0" applyFont="1" applyBorder="1" applyAlignment="1">
      <alignment horizontal="center"/>
    </xf>
    <xf numFmtId="0" fontId="11" fillId="0" borderId="12" xfId="0" applyFont="1" applyBorder="1" applyAlignment="1">
      <alignment horizontal="center"/>
    </xf>
    <xf numFmtId="0" fontId="17" fillId="2" borderId="13" xfId="0" applyFont="1" applyFill="1" applyBorder="1" applyAlignment="1">
      <alignment horizontal="center" wrapText="1"/>
    </xf>
    <xf numFmtId="0" fontId="7" fillId="2" borderId="13" xfId="0" applyFont="1" applyFill="1" applyBorder="1"/>
    <xf numFmtId="0" fontId="17" fillId="2" borderId="13" xfId="0" applyFont="1" applyFill="1" applyBorder="1" applyAlignment="1">
      <alignment horizontal="justify" wrapText="1"/>
    </xf>
    <xf numFmtId="0" fontId="17" fillId="2" borderId="13" xfId="0" applyFont="1" applyFill="1" applyBorder="1" applyAlignment="1">
      <alignment horizontal="right" wrapText="1"/>
    </xf>
    <xf numFmtId="0" fontId="17" fillId="0" borderId="13" xfId="0" applyFont="1" applyBorder="1" applyAlignment="1">
      <alignment horizontal="center" wrapText="1"/>
    </xf>
    <xf numFmtId="0" fontId="7" fillId="0" borderId="13" xfId="0" applyFont="1" applyBorder="1" applyAlignment="1">
      <alignment horizontal="justify"/>
    </xf>
    <xf numFmtId="0" fontId="7" fillId="0" borderId="13" xfId="0" applyFont="1" applyBorder="1" applyAlignment="1">
      <alignment horizontal="right" wrapText="1"/>
    </xf>
    <xf numFmtId="0" fontId="17" fillId="0" borderId="13" xfId="0" applyFont="1" applyBorder="1" applyAlignment="1">
      <alignment horizontal="right" wrapText="1"/>
    </xf>
    <xf numFmtId="0" fontId="7" fillId="0" borderId="13" xfId="0" applyFont="1" applyBorder="1" applyAlignment="1">
      <alignment horizontal="justify" wrapText="1"/>
    </xf>
    <xf numFmtId="0" fontId="17" fillId="2" borderId="13" xfId="0" applyFont="1" applyFill="1" applyBorder="1" applyAlignment="1">
      <alignment horizontal="right"/>
    </xf>
    <xf numFmtId="0" fontId="17" fillId="0" borderId="13" xfId="0" applyFont="1" applyBorder="1" applyAlignment="1">
      <alignment horizontal="justify" wrapText="1"/>
    </xf>
    <xf numFmtId="0" fontId="3" fillId="0" borderId="10" xfId="0" applyFont="1" applyBorder="1" applyAlignment="1">
      <alignment horizontal="justify" vertical="top" wrapText="1"/>
    </xf>
    <xf numFmtId="0" fontId="3" fillId="0" borderId="11" xfId="0" applyFont="1" applyBorder="1" applyAlignment="1">
      <alignment horizontal="center" vertical="top" wrapText="1"/>
    </xf>
    <xf numFmtId="0" fontId="3" fillId="0" borderId="13" xfId="0" applyFont="1" applyBorder="1" applyAlignment="1">
      <alignment horizontal="justify" vertical="top" wrapText="1"/>
    </xf>
    <xf numFmtId="0" fontId="3" fillId="0" borderId="12" xfId="0" applyFont="1" applyBorder="1" applyAlignment="1">
      <alignment horizontal="right" vertical="top" wrapText="1"/>
    </xf>
    <xf numFmtId="0" fontId="18" fillId="0" borderId="13" xfId="0" applyFont="1" applyBorder="1" applyAlignment="1">
      <alignment horizontal="center" vertical="top" wrapText="1"/>
    </xf>
    <xf numFmtId="0" fontId="18" fillId="0" borderId="13" xfId="0" applyFont="1" applyBorder="1" applyAlignment="1">
      <alignment vertical="top" wrapText="1"/>
    </xf>
    <xf numFmtId="0" fontId="20" fillId="0" borderId="28" xfId="0" applyFont="1" applyBorder="1"/>
    <xf numFmtId="0" fontId="20" fillId="0" borderId="19" xfId="0" applyFont="1" applyBorder="1"/>
    <xf numFmtId="0" fontId="19" fillId="3" borderId="13" xfId="0" applyFont="1" applyFill="1" applyBorder="1"/>
    <xf numFmtId="0" fontId="1" fillId="0" borderId="0" xfId="0" applyFont="1" applyAlignment="1">
      <alignment vertical="top" wrapText="1"/>
    </xf>
    <xf numFmtId="0" fontId="19" fillId="3" borderId="21" xfId="0" applyFont="1" applyFill="1" applyBorder="1"/>
    <xf numFmtId="0" fontId="20" fillId="0" borderId="54" xfId="0" applyFont="1" applyBorder="1"/>
    <xf numFmtId="0" fontId="20" fillId="0" borderId="20" xfId="0" applyFont="1" applyBorder="1"/>
    <xf numFmtId="0" fontId="20" fillId="0" borderId="21" xfId="0" applyFont="1" applyBorder="1"/>
    <xf numFmtId="0" fontId="20" fillId="0" borderId="47" xfId="0" applyFont="1" applyBorder="1"/>
    <xf numFmtId="0" fontId="1" fillId="0" borderId="45" xfId="0" applyFont="1" applyBorder="1" applyAlignment="1">
      <alignment vertical="top" wrapText="1"/>
    </xf>
    <xf numFmtId="0" fontId="1" fillId="0" borderId="29" xfId="0" applyFont="1" applyBorder="1" applyAlignment="1">
      <alignment vertical="top" wrapText="1"/>
    </xf>
    <xf numFmtId="0" fontId="1" fillId="0" borderId="49" xfId="0" applyFont="1" applyBorder="1" applyAlignment="1">
      <alignment vertical="top" wrapText="1"/>
    </xf>
    <xf numFmtId="0" fontId="20" fillId="0" borderId="11" xfId="0" applyFont="1" applyBorder="1" applyAlignment="1">
      <alignment wrapText="1"/>
    </xf>
    <xf numFmtId="0" fontId="12" fillId="0" borderId="33" xfId="0" applyFont="1" applyBorder="1" applyAlignment="1">
      <alignment horizontal="center" vertical="center"/>
    </xf>
    <xf numFmtId="0" fontId="1" fillId="0" borderId="0" xfId="0" applyFont="1" applyBorder="1" applyAlignment="1">
      <alignment vertical="top"/>
    </xf>
    <xf numFmtId="44" fontId="0" fillId="0" borderId="0" xfId="1" applyFont="1"/>
    <xf numFmtId="44" fontId="0" fillId="0" borderId="1" xfId="1" applyFont="1" applyBorder="1"/>
    <xf numFmtId="0" fontId="5" fillId="0" borderId="12" xfId="0" applyFont="1" applyBorder="1" applyAlignment="1">
      <alignment horizontal="justify" vertical="top" wrapText="1"/>
    </xf>
    <xf numFmtId="164" fontId="27" fillId="0" borderId="13" xfId="0" applyNumberFormat="1" applyFont="1" applyBorder="1" applyAlignment="1">
      <alignment vertical="top" wrapText="1"/>
    </xf>
    <xf numFmtId="0" fontId="28" fillId="0" borderId="13" xfId="0" applyFont="1" applyBorder="1" applyAlignment="1">
      <alignment vertical="top" wrapText="1"/>
    </xf>
    <xf numFmtId="0" fontId="30" fillId="0" borderId="0" xfId="0" applyFont="1"/>
    <xf numFmtId="0" fontId="31" fillId="0" borderId="10" xfId="0" applyFont="1" applyBorder="1" applyAlignment="1">
      <alignment horizontal="center" vertical="top" wrapText="1"/>
    </xf>
    <xf numFmtId="0" fontId="31" fillId="0" borderId="11" xfId="0" applyFont="1" applyBorder="1" applyAlignment="1">
      <alignment horizontal="center" vertical="top" wrapText="1"/>
    </xf>
    <xf numFmtId="0" fontId="30" fillId="0" borderId="12" xfId="0" applyFont="1" applyBorder="1" applyAlignment="1">
      <alignment horizontal="justify" vertical="top" wrapText="1"/>
    </xf>
    <xf numFmtId="0" fontId="30" fillId="0" borderId="13" xfId="0" applyFont="1" applyBorder="1" applyAlignment="1">
      <alignment horizontal="justify" vertical="top" wrapText="1"/>
    </xf>
    <xf numFmtId="0" fontId="30" fillId="0" borderId="14" xfId="0" applyFont="1" applyBorder="1" applyAlignment="1">
      <alignment horizontal="justify" vertical="top" wrapText="1"/>
    </xf>
    <xf numFmtId="0" fontId="30" fillId="0" borderId="11" xfId="0" applyFont="1" applyBorder="1" applyAlignment="1">
      <alignment horizontal="justify" vertical="top"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12" xfId="0" applyFont="1" applyBorder="1" applyAlignment="1">
      <alignment horizontal="center" vertical="top" wrapText="1"/>
    </xf>
    <xf numFmtId="44" fontId="30" fillId="0" borderId="13" xfId="0" applyNumberFormat="1" applyFont="1" applyBorder="1" applyAlignment="1">
      <alignment horizontal="justify" vertical="top" wrapText="1"/>
    </xf>
    <xf numFmtId="44" fontId="30" fillId="0" borderId="13" xfId="1" applyFont="1" applyBorder="1" applyAlignment="1">
      <alignment horizontal="justify" vertical="top" wrapText="1"/>
    </xf>
    <xf numFmtId="44" fontId="30" fillId="0" borderId="0" xfId="0" applyNumberFormat="1" applyFont="1"/>
    <xf numFmtId="0" fontId="30" fillId="0" borderId="15" xfId="0" applyFont="1" applyBorder="1" applyAlignment="1">
      <alignment horizontal="center" wrapText="1"/>
    </xf>
    <xf numFmtId="0" fontId="30" fillId="0" borderId="16" xfId="0" applyFont="1" applyBorder="1" applyAlignment="1">
      <alignment horizontal="center" wrapText="1"/>
    </xf>
    <xf numFmtId="0" fontId="30" fillId="0" borderId="17" xfId="0" applyFont="1" applyBorder="1" applyAlignment="1">
      <alignment wrapText="1"/>
    </xf>
    <xf numFmtId="0" fontId="30" fillId="0" borderId="18" xfId="0" applyFont="1" applyBorder="1" applyAlignment="1">
      <alignment wrapText="1"/>
    </xf>
    <xf numFmtId="44" fontId="30" fillId="0" borderId="13" xfId="0" applyNumberFormat="1" applyFont="1" applyBorder="1" applyAlignment="1">
      <alignment vertical="top" wrapText="1"/>
    </xf>
    <xf numFmtId="44" fontId="30" fillId="0" borderId="13" xfId="1" applyFont="1" applyBorder="1" applyAlignment="1">
      <alignment vertical="top" wrapText="1"/>
    </xf>
    <xf numFmtId="0" fontId="30" fillId="0" borderId="12" xfId="0" applyFont="1" applyBorder="1" applyAlignment="1">
      <alignment vertical="top" wrapText="1"/>
    </xf>
    <xf numFmtId="44" fontId="0" fillId="0" borderId="0" xfId="0" applyNumberFormat="1"/>
    <xf numFmtId="0" fontId="30" fillId="0" borderId="12" xfId="0" applyFont="1" applyBorder="1" applyAlignment="1">
      <alignment horizontal="justify" vertical="center" wrapText="1"/>
    </xf>
    <xf numFmtId="0" fontId="0" fillId="0" borderId="1" xfId="0" applyBorder="1" applyAlignment="1">
      <alignment horizontal="center"/>
    </xf>
    <xf numFmtId="0" fontId="29" fillId="0" borderId="19" xfId="0" applyFont="1" applyBorder="1" applyAlignment="1">
      <alignment horizontal="center"/>
    </xf>
    <xf numFmtId="0" fontId="3" fillId="0" borderId="13" xfId="0" applyFont="1" applyBorder="1" applyAlignment="1">
      <alignment horizontal="center" vertical="top" wrapText="1"/>
    </xf>
    <xf numFmtId="0" fontId="11" fillId="0" borderId="14" xfId="0" applyFont="1" applyBorder="1" applyAlignment="1">
      <alignment horizontal="center" wrapText="1"/>
    </xf>
    <xf numFmtId="0" fontId="11" fillId="0" borderId="13" xfId="0" applyFont="1" applyBorder="1" applyAlignment="1">
      <alignment horizontal="center" wrapText="1"/>
    </xf>
    <xf numFmtId="0" fontId="11" fillId="0" borderId="14" xfId="0" applyFont="1" applyBorder="1" applyAlignment="1">
      <alignment horizontal="center"/>
    </xf>
    <xf numFmtId="0" fontId="11" fillId="0" borderId="13" xfId="0" applyFont="1" applyBorder="1" applyAlignment="1">
      <alignment horizontal="center"/>
    </xf>
    <xf numFmtId="0" fontId="11" fillId="0" borderId="13" xfId="0" applyFont="1" applyBorder="1" applyAlignment="1">
      <alignment horizontal="center" vertical="top" wrapText="1"/>
    </xf>
    <xf numFmtId="0" fontId="1" fillId="0" borderId="52" xfId="0" applyFont="1" applyBorder="1" applyAlignment="1">
      <alignment wrapText="1"/>
    </xf>
    <xf numFmtId="0" fontId="1" fillId="0" borderId="0" xfId="0" applyFont="1" applyAlignment="1">
      <alignment wrapText="1"/>
    </xf>
    <xf numFmtId="0" fontId="12" fillId="0" borderId="13" xfId="0" applyFont="1" applyBorder="1" applyAlignment="1">
      <alignment horizontal="center" wrapText="1"/>
    </xf>
    <xf numFmtId="0" fontId="11" fillId="0" borderId="25" xfId="0" applyFont="1" applyBorder="1" applyAlignment="1">
      <alignment horizontal="center" wrapText="1"/>
    </xf>
    <xf numFmtId="0" fontId="12" fillId="0" borderId="12" xfId="0" applyFont="1" applyBorder="1" applyAlignment="1">
      <alignment horizontal="center"/>
    </xf>
    <xf numFmtId="0" fontId="7" fillId="0" borderId="12" xfId="0" applyFont="1" applyBorder="1" applyAlignment="1">
      <alignment horizontal="center" wrapText="1"/>
    </xf>
    <xf numFmtId="0" fontId="3" fillId="0" borderId="12" xfId="0" applyFont="1" applyBorder="1" applyAlignment="1">
      <alignment horizontal="justify" vertical="top" wrapText="1"/>
    </xf>
    <xf numFmtId="0" fontId="20" fillId="0" borderId="29" xfId="0" applyFont="1" applyBorder="1"/>
    <xf numFmtId="0" fontId="20" fillId="0" borderId="45" xfId="0" applyFont="1" applyBorder="1"/>
    <xf numFmtId="0" fontId="20" fillId="0" borderId="49" xfId="0" applyFont="1" applyBorder="1"/>
    <xf numFmtId="0" fontId="19" fillId="3" borderId="45" xfId="0" applyFont="1" applyFill="1" applyBorder="1"/>
    <xf numFmtId="0" fontId="19" fillId="3" borderId="11" xfId="0" applyFont="1" applyFill="1" applyBorder="1"/>
    <xf numFmtId="0" fontId="1" fillId="0" borderId="45" xfId="0" applyFont="1" applyBorder="1"/>
    <xf numFmtId="0" fontId="19" fillId="3" borderId="29" xfId="0" applyFont="1" applyFill="1" applyBorder="1"/>
    <xf numFmtId="0" fontId="20" fillId="0" borderId="29" xfId="0" applyFont="1" applyBorder="1" applyAlignment="1">
      <alignment vertical="top" wrapText="1"/>
    </xf>
    <xf numFmtId="0" fontId="20" fillId="0" borderId="45" xfId="0" applyFont="1" applyBorder="1" applyAlignment="1">
      <alignment vertical="top" wrapText="1"/>
    </xf>
    <xf numFmtId="0" fontId="20" fillId="0" borderId="49" xfId="0" applyFont="1" applyBorder="1" applyAlignment="1">
      <alignment vertical="top" wrapText="1"/>
    </xf>
    <xf numFmtId="0" fontId="20" fillId="0" borderId="11" xfId="0" applyFont="1" applyBorder="1" applyAlignment="1">
      <alignment vertical="top" wrapText="1"/>
    </xf>
    <xf numFmtId="0" fontId="20" fillId="0" borderId="45" xfId="0" applyFont="1" applyBorder="1" applyAlignment="1">
      <alignment wrapText="1"/>
    </xf>
    <xf numFmtId="0" fontId="20" fillId="0" borderId="49" xfId="0" applyFont="1" applyBorder="1" applyAlignment="1">
      <alignment wrapText="1"/>
    </xf>
    <xf numFmtId="0" fontId="20" fillId="0" borderId="11" xfId="0" applyFont="1" applyBorder="1"/>
    <xf numFmtId="43" fontId="0" fillId="0" borderId="1" xfId="2" applyFont="1" applyBorder="1"/>
    <xf numFmtId="0" fontId="0" fillId="0" borderId="1"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43" fontId="0" fillId="0" borderId="0" xfId="2" applyFont="1"/>
    <xf numFmtId="0" fontId="32" fillId="0" borderId="2" xfId="0" applyFont="1" applyBorder="1" applyAlignment="1">
      <alignment horizontal="left"/>
    </xf>
    <xf numFmtId="0" fontId="32" fillId="0" borderId="3"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xf>
    <xf numFmtId="3" fontId="35" fillId="0" borderId="13" xfId="3" applyNumberFormat="1" applyFont="1" applyFill="1" applyBorder="1" applyAlignment="1">
      <alignment vertical="top" wrapText="1"/>
    </xf>
    <xf numFmtId="3" fontId="33" fillId="0" borderId="13" xfId="4" applyNumberFormat="1" applyFont="1" applyFill="1" applyBorder="1" applyAlignment="1">
      <alignment vertical="top" wrapText="1"/>
    </xf>
    <xf numFmtId="3" fontId="33" fillId="0" borderId="13" xfId="3" applyNumberFormat="1" applyFont="1" applyFill="1" applyBorder="1" applyAlignment="1">
      <alignment vertical="top" wrapText="1"/>
    </xf>
    <xf numFmtId="3" fontId="33" fillId="0" borderId="13" xfId="4" applyNumberFormat="1" applyFont="1" applyFill="1" applyBorder="1" applyAlignment="1">
      <alignment horizontal="right" vertical="top" wrapText="1"/>
    </xf>
    <xf numFmtId="44" fontId="33" fillId="0" borderId="13" xfId="1" applyFont="1" applyFill="1" applyBorder="1" applyAlignment="1">
      <alignment horizontal="justify" vertical="top" wrapText="1"/>
    </xf>
    <xf numFmtId="44" fontId="33" fillId="0" borderId="13" xfId="1" applyFont="1" applyBorder="1" applyAlignment="1">
      <alignment horizontal="justify" vertical="top" wrapText="1"/>
    </xf>
    <xf numFmtId="44" fontId="25" fillId="0" borderId="17" xfId="1" applyFont="1" applyBorder="1" applyAlignment="1">
      <alignment wrapText="1"/>
    </xf>
    <xf numFmtId="44" fontId="36" fillId="0" borderId="18" xfId="1" applyFont="1" applyBorder="1" applyAlignment="1">
      <alignment horizontal="center" wrapText="1"/>
    </xf>
    <xf numFmtId="44" fontId="36" fillId="0" borderId="13" xfId="1" applyFont="1" applyBorder="1" applyAlignment="1">
      <alignment horizontal="center" wrapText="1"/>
    </xf>
    <xf numFmtId="44" fontId="25" fillId="0" borderId="12" xfId="1" applyFont="1" applyBorder="1" applyAlignment="1">
      <alignment horizontal="center" vertical="top" wrapText="1"/>
    </xf>
    <xf numFmtId="44" fontId="25" fillId="0" borderId="13" xfId="1" applyFont="1" applyBorder="1" applyAlignment="1">
      <alignment vertical="top" wrapText="1"/>
    </xf>
    <xf numFmtId="44" fontId="25" fillId="0" borderId="12" xfId="1" applyFont="1" applyBorder="1" applyAlignment="1">
      <alignment horizontal="justify" vertical="top" wrapText="1"/>
    </xf>
    <xf numFmtId="44" fontId="25" fillId="0" borderId="13" xfId="1" applyFont="1" applyFill="1" applyBorder="1" applyAlignment="1">
      <alignment vertical="top" wrapText="1"/>
    </xf>
    <xf numFmtId="44" fontId="25" fillId="0" borderId="12" xfId="1" applyFont="1" applyBorder="1" applyAlignment="1">
      <alignment vertical="top" wrapText="1"/>
    </xf>
    <xf numFmtId="44" fontId="36" fillId="0" borderId="13" xfId="1"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left" vertical="top" wrapText="1" indent="1"/>
    </xf>
    <xf numFmtId="0" fontId="0" fillId="0" borderId="17" xfId="0" applyFont="1" applyBorder="1" applyAlignment="1">
      <alignment wrapText="1"/>
    </xf>
    <xf numFmtId="0" fontId="36" fillId="0" borderId="18" xfId="0" applyFont="1" applyBorder="1" applyAlignment="1">
      <alignment horizontal="center" wrapText="1"/>
    </xf>
    <xf numFmtId="0" fontId="36" fillId="0" borderId="13" xfId="0" applyFont="1" applyBorder="1" applyAlignment="1">
      <alignment horizontal="center" wrapText="1"/>
    </xf>
    <xf numFmtId="0" fontId="0" fillId="0" borderId="25" xfId="0" applyFont="1" applyBorder="1" applyAlignment="1">
      <alignment horizontal="center" vertical="top" wrapText="1"/>
    </xf>
    <xf numFmtId="43" fontId="0" fillId="0" borderId="14" xfId="2" applyFont="1" applyBorder="1" applyAlignment="1">
      <alignment vertical="top" wrapText="1"/>
    </xf>
    <xf numFmtId="43" fontId="0" fillId="0" borderId="1" xfId="2" applyFont="1" applyBorder="1" applyAlignment="1">
      <alignment vertical="top" wrapText="1"/>
    </xf>
    <xf numFmtId="43" fontId="0" fillId="0" borderId="3" xfId="0" applyNumberFormat="1" applyFont="1" applyBorder="1" applyAlignment="1">
      <alignment vertical="top" wrapText="1"/>
    </xf>
    <xf numFmtId="43" fontId="0" fillId="0" borderId="3" xfId="2" applyFont="1" applyBorder="1" applyAlignment="1">
      <alignment vertical="top" wrapText="1"/>
    </xf>
    <xf numFmtId="43" fontId="0" fillId="0" borderId="1" xfId="2" applyFont="1" applyFill="1" applyBorder="1" applyAlignment="1">
      <alignment vertical="top" wrapText="1"/>
    </xf>
    <xf numFmtId="44" fontId="0"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32" fillId="0" borderId="2" xfId="0" applyFont="1" applyBorder="1" applyAlignment="1">
      <alignment horizontal="left"/>
    </xf>
    <xf numFmtId="0" fontId="32" fillId="0" borderId="3" xfId="0" applyFont="1" applyBorder="1" applyAlignment="1">
      <alignment horizontal="left"/>
    </xf>
    <xf numFmtId="0" fontId="29" fillId="0" borderId="19" xfId="0" applyFont="1" applyBorder="1" applyAlignment="1">
      <alignment horizontal="center"/>
    </xf>
    <xf numFmtId="0" fontId="26" fillId="0" borderId="0" xfId="0" applyFont="1" applyAlignment="1">
      <alignment horizontal="center"/>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0" borderId="23" xfId="0" applyFont="1" applyBorder="1" applyAlignment="1">
      <alignment horizontal="center" wrapText="1"/>
    </xf>
    <xf numFmtId="0" fontId="0" fillId="0" borderId="24" xfId="0" applyFont="1" applyBorder="1" applyAlignment="1">
      <alignment horizontal="center" wrapText="1"/>
    </xf>
    <xf numFmtId="0" fontId="0" fillId="0" borderId="18" xfId="0" applyFont="1" applyBorder="1" applyAlignment="1">
      <alignment horizontal="center" wrapText="1"/>
    </xf>
    <xf numFmtId="0" fontId="10" fillId="0" borderId="26"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27" xfId="0" applyFont="1" applyBorder="1" applyAlignment="1">
      <alignment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7" xfId="0" applyFont="1" applyBorder="1" applyAlignment="1">
      <alignment horizontal="center" vertical="top" wrapText="1"/>
    </xf>
    <xf numFmtId="0" fontId="3" fillId="0" borderId="0" xfId="0" applyFont="1" applyBorder="1" applyAlignment="1">
      <alignment horizontal="center" vertical="top" wrapText="1"/>
    </xf>
    <xf numFmtId="0" fontId="3" fillId="0" borderId="14" xfId="0" applyFont="1" applyBorder="1" applyAlignment="1">
      <alignment horizontal="center" vertical="top" wrapText="1"/>
    </xf>
    <xf numFmtId="0" fontId="3" fillId="0" borderId="28" xfId="0" applyFont="1" applyBorder="1" applyAlignment="1">
      <alignment horizontal="center" vertical="top" wrapText="1"/>
    </xf>
    <xf numFmtId="0" fontId="3" fillId="0" borderId="19" xfId="0" applyFont="1" applyBorder="1" applyAlignment="1">
      <alignment horizontal="center" vertical="top" wrapText="1"/>
    </xf>
    <xf numFmtId="0" fontId="3" fillId="0" borderId="13" xfId="0" applyFont="1" applyBorder="1" applyAlignment="1">
      <alignment horizontal="center" vertical="top" wrapText="1"/>
    </xf>
    <xf numFmtId="0" fontId="6" fillId="0" borderId="0" xfId="0" applyFont="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7" xfId="0" applyFont="1" applyBorder="1" applyAlignment="1">
      <alignment horizontal="center" wrapText="1"/>
    </xf>
    <xf numFmtId="0" fontId="2" fillId="0" borderId="0" xfId="0" applyFont="1" applyBorder="1" applyAlignment="1">
      <alignment horizontal="center" wrapText="1"/>
    </xf>
    <xf numFmtId="0" fontId="2" fillId="0" borderId="14" xfId="0" applyFont="1" applyBorder="1" applyAlignment="1">
      <alignment horizontal="center" wrapText="1"/>
    </xf>
    <xf numFmtId="0" fontId="2" fillId="0" borderId="28" xfId="0" applyFont="1" applyBorder="1" applyAlignment="1">
      <alignment horizontal="center" wrapText="1"/>
    </xf>
    <xf numFmtId="0" fontId="2" fillId="0" borderId="19" xfId="0" applyFont="1" applyBorder="1" applyAlignment="1">
      <alignment horizontal="center" wrapText="1"/>
    </xf>
    <xf numFmtId="0" fontId="2" fillId="0" borderId="13" xfId="0" applyFont="1" applyBorder="1" applyAlignment="1">
      <alignment horizontal="center" wrapText="1"/>
    </xf>
    <xf numFmtId="0" fontId="11" fillId="0" borderId="20" xfId="0" applyFont="1" applyBorder="1" applyAlignment="1">
      <alignment horizontal="center" wrapText="1"/>
    </xf>
    <xf numFmtId="0" fontId="11" fillId="0" borderId="22" xfId="0" applyFont="1" applyBorder="1" applyAlignment="1">
      <alignment horizontal="center" wrapText="1"/>
    </xf>
    <xf numFmtId="0" fontId="11" fillId="0" borderId="27" xfId="0" applyFont="1" applyBorder="1" applyAlignment="1">
      <alignment horizontal="center" wrapText="1"/>
    </xf>
    <xf numFmtId="0" fontId="11" fillId="0" borderId="14" xfId="0" applyFont="1" applyBorder="1" applyAlignment="1">
      <alignment horizontal="center" wrapText="1"/>
    </xf>
    <xf numFmtId="0" fontId="11" fillId="0" borderId="28" xfId="0" applyFont="1" applyBorder="1" applyAlignment="1">
      <alignment horizontal="center" wrapText="1"/>
    </xf>
    <xf numFmtId="0" fontId="11" fillId="0" borderId="13" xfId="0" applyFont="1" applyBorder="1" applyAlignment="1">
      <alignment horizontal="center" wrapText="1"/>
    </xf>
    <xf numFmtId="0" fontId="11" fillId="0" borderId="20" xfId="0" applyFont="1" applyBorder="1" applyAlignment="1">
      <alignment horizontal="center"/>
    </xf>
    <xf numFmtId="0" fontId="11" fillId="0" borderId="22" xfId="0" applyFont="1" applyBorder="1" applyAlignment="1">
      <alignment horizontal="center"/>
    </xf>
    <xf numFmtId="0" fontId="11" fillId="0" borderId="27" xfId="0" applyFont="1" applyBorder="1" applyAlignment="1">
      <alignment horizontal="center"/>
    </xf>
    <xf numFmtId="0" fontId="11" fillId="0" borderId="14" xfId="0" applyFont="1" applyBorder="1" applyAlignment="1">
      <alignment horizontal="center"/>
    </xf>
    <xf numFmtId="0" fontId="11" fillId="0" borderId="28" xfId="0" applyFont="1" applyBorder="1" applyAlignment="1">
      <alignment horizontal="center"/>
    </xf>
    <xf numFmtId="0" fontId="11" fillId="0" borderId="13" xfId="0" applyFont="1" applyBorder="1" applyAlignment="1">
      <alignment horizontal="center"/>
    </xf>
    <xf numFmtId="0" fontId="11" fillId="0" borderId="20" xfId="0" applyFont="1" applyBorder="1" applyAlignment="1">
      <alignment horizontal="center" vertical="top" wrapText="1"/>
    </xf>
    <xf numFmtId="0" fontId="11" fillId="0" borderId="22" xfId="0" applyFont="1" applyBorder="1" applyAlignment="1">
      <alignment horizontal="center" vertical="top" wrapText="1"/>
    </xf>
    <xf numFmtId="0" fontId="11" fillId="0" borderId="27" xfId="0" applyFont="1" applyBorder="1" applyAlignment="1">
      <alignment horizontal="center" vertical="top" wrapText="1"/>
    </xf>
    <xf numFmtId="0" fontId="11" fillId="0" borderId="14" xfId="0" applyFont="1" applyBorder="1" applyAlignment="1">
      <alignment horizontal="center" vertical="top" wrapText="1"/>
    </xf>
    <xf numFmtId="0" fontId="11" fillId="0" borderId="28" xfId="0" applyFont="1" applyBorder="1" applyAlignment="1">
      <alignment horizontal="center" vertical="top" wrapText="1"/>
    </xf>
    <xf numFmtId="0" fontId="11" fillId="0" borderId="13" xfId="0" applyFont="1" applyBorder="1" applyAlignment="1">
      <alignment horizontal="center" vertical="top" wrapText="1"/>
    </xf>
    <xf numFmtId="0" fontId="8" fillId="0" borderId="29" xfId="0" applyFont="1" applyBorder="1" applyAlignment="1">
      <alignment horizontal="center" wrapText="1"/>
    </xf>
    <xf numFmtId="0" fontId="8" fillId="0" borderId="11" xfId="0" applyFont="1" applyBorder="1" applyAlignment="1">
      <alignment horizontal="center" wrapText="1"/>
    </xf>
    <xf numFmtId="0" fontId="6" fillId="0" borderId="0" xfId="0" applyFont="1" applyAlignment="1">
      <alignment horizontal="center" vertic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7"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0" fontId="3" fillId="0" borderId="28" xfId="0" applyFont="1" applyBorder="1" applyAlignment="1">
      <alignment horizontal="center" wrapText="1"/>
    </xf>
    <xf numFmtId="0" fontId="3" fillId="0" borderId="19" xfId="0" applyFont="1" applyBorder="1" applyAlignment="1">
      <alignment horizontal="center" wrapText="1"/>
    </xf>
    <xf numFmtId="0" fontId="3" fillId="0" borderId="13" xfId="0" applyFont="1" applyBorder="1" applyAlignment="1">
      <alignment horizontal="center" wrapText="1"/>
    </xf>
    <xf numFmtId="0" fontId="8" fillId="0" borderId="26" xfId="0" applyFont="1" applyBorder="1" applyAlignment="1">
      <alignment horizontal="center" wrapText="1"/>
    </xf>
    <xf numFmtId="0" fontId="8" fillId="0" borderId="12" xfId="0" applyFont="1" applyBorder="1" applyAlignment="1">
      <alignment horizontal="center" wrapText="1"/>
    </xf>
    <xf numFmtId="0" fontId="1" fillId="0" borderId="52" xfId="0" applyFont="1" applyBorder="1" applyAlignment="1">
      <alignment wrapText="1"/>
    </xf>
    <xf numFmtId="0" fontId="1" fillId="0" borderId="0" xfId="0" applyFont="1" applyAlignment="1">
      <alignment wrapText="1"/>
    </xf>
    <xf numFmtId="0" fontId="12" fillId="0" borderId="0" xfId="0" applyFont="1" applyAlignment="1">
      <alignment horizontal="center"/>
    </xf>
    <xf numFmtId="0" fontId="12" fillId="0" borderId="26" xfId="0" applyFont="1" applyBorder="1" applyAlignment="1">
      <alignment horizontal="center" wrapText="1"/>
    </xf>
    <xf numFmtId="0" fontId="12" fillId="0" borderId="17" xfId="0" applyFont="1" applyBorder="1" applyAlignment="1">
      <alignment horizontal="center"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47" xfId="0" applyFont="1" applyBorder="1" applyAlignment="1">
      <alignment horizontal="center"/>
    </xf>
    <xf numFmtId="0" fontId="12" fillId="0" borderId="55" xfId="0" applyFont="1" applyBorder="1" applyAlignment="1">
      <alignment horizontal="center" wrapText="1"/>
    </xf>
    <xf numFmtId="0" fontId="12" fillId="0" borderId="53" xfId="0" applyFont="1" applyBorder="1" applyAlignment="1">
      <alignment horizontal="center" wrapText="1"/>
    </xf>
    <xf numFmtId="0" fontId="12" fillId="0" borderId="46" xfId="0" applyFont="1" applyBorder="1" applyAlignment="1">
      <alignment horizontal="center" wrapText="1"/>
    </xf>
    <xf numFmtId="0" fontId="12" fillId="0" borderId="19" xfId="0" applyFont="1" applyBorder="1" applyAlignment="1">
      <alignment horizontal="center"/>
    </xf>
    <xf numFmtId="0" fontId="12" fillId="0" borderId="12" xfId="0" applyFont="1" applyBorder="1" applyAlignment="1">
      <alignment horizontal="center" wrapText="1"/>
    </xf>
    <xf numFmtId="0" fontId="12" fillId="0" borderId="20" xfId="0" applyFont="1" applyBorder="1" applyAlignment="1">
      <alignment horizontal="center" wrapText="1"/>
    </xf>
    <xf numFmtId="0" fontId="12" fillId="0" borderId="22" xfId="0" applyFont="1" applyBorder="1" applyAlignment="1">
      <alignment horizontal="center" wrapText="1"/>
    </xf>
    <xf numFmtId="0" fontId="12" fillId="0" borderId="28" xfId="0" applyFont="1" applyBorder="1" applyAlignment="1">
      <alignment horizontal="center" wrapText="1"/>
    </xf>
    <xf numFmtId="0" fontId="12" fillId="0" borderId="13" xfId="0" applyFont="1" applyBorder="1" applyAlignment="1">
      <alignment horizontal="center" wrapText="1"/>
    </xf>
    <xf numFmtId="0" fontId="12" fillId="0" borderId="25" xfId="0" applyFont="1" applyBorder="1" applyAlignment="1">
      <alignment horizontal="center" wrapText="1"/>
    </xf>
    <xf numFmtId="0" fontId="11" fillId="0" borderId="26" xfId="0" applyFont="1" applyBorder="1" applyAlignment="1">
      <alignment horizontal="center" wrapText="1"/>
    </xf>
    <xf numFmtId="0" fontId="11" fillId="0" borderId="25" xfId="0" applyFont="1" applyBorder="1" applyAlignment="1">
      <alignment horizontal="center" wrapText="1"/>
    </xf>
    <xf numFmtId="0" fontId="11" fillId="0" borderId="17" xfId="0" applyFont="1" applyBorder="1" applyAlignment="1">
      <alignment horizontal="center" wrapText="1"/>
    </xf>
    <xf numFmtId="0" fontId="12" fillId="0" borderId="23" xfId="0" applyFont="1" applyBorder="1" applyAlignment="1">
      <alignment horizontal="center"/>
    </xf>
    <xf numFmtId="0" fontId="12" fillId="0" borderId="48" xfId="0" applyFont="1" applyBorder="1" applyAlignment="1">
      <alignment horizontal="center"/>
    </xf>
    <xf numFmtId="0" fontId="12" fillId="0" borderId="14" xfId="0" applyFont="1" applyBorder="1" applyAlignment="1">
      <alignment horizontal="center" wrapText="1"/>
    </xf>
    <xf numFmtId="0" fontId="12" fillId="0" borderId="18" xfId="0" applyFont="1" applyBorder="1" applyAlignment="1">
      <alignment horizontal="center"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7" xfId="0" applyFont="1" applyBorder="1" applyAlignment="1">
      <alignment horizontal="center"/>
    </xf>
    <xf numFmtId="0" fontId="1" fillId="0" borderId="27" xfId="0" applyFont="1" applyBorder="1" applyAlignment="1">
      <alignment wrapText="1"/>
    </xf>
    <xf numFmtId="0" fontId="12" fillId="0" borderId="29" xfId="0" applyFont="1" applyBorder="1" applyAlignment="1"/>
    <xf numFmtId="0" fontId="12" fillId="0" borderId="11" xfId="0" applyFont="1" applyBorder="1" applyAlignment="1"/>
    <xf numFmtId="0" fontId="12" fillId="0" borderId="12" xfId="0" applyFont="1" applyBorder="1" applyAlignment="1">
      <alignment horizontal="center"/>
    </xf>
    <xf numFmtId="0" fontId="12" fillId="0" borderId="47" xfId="0" applyFont="1" applyBorder="1" applyAlignment="1">
      <alignment horizontal="center" wrapText="1"/>
    </xf>
    <xf numFmtId="0" fontId="12" fillId="0" borderId="23" xfId="0" applyFont="1" applyBorder="1" applyAlignment="1">
      <alignment horizontal="center" wrapText="1"/>
    </xf>
    <xf numFmtId="0" fontId="12" fillId="0" borderId="48" xfId="0" applyFont="1" applyBorder="1" applyAlignment="1">
      <alignment horizontal="center" wrapText="1"/>
    </xf>
    <xf numFmtId="0" fontId="12" fillId="0" borderId="50" xfId="0" applyFont="1" applyBorder="1" applyAlignment="1">
      <alignment horizontal="center"/>
    </xf>
    <xf numFmtId="0" fontId="12" fillId="0" borderId="51" xfId="0" applyFont="1" applyBorder="1" applyAlignment="1">
      <alignment horizontal="center"/>
    </xf>
    <xf numFmtId="0" fontId="12" fillId="0" borderId="22" xfId="0" applyFont="1" applyBorder="1" applyAlignment="1">
      <alignment horizontal="center"/>
    </xf>
    <xf numFmtId="0" fontId="12" fillId="0" borderId="14" xfId="0" applyFont="1" applyBorder="1" applyAlignment="1">
      <alignment horizontal="center"/>
    </xf>
    <xf numFmtId="0" fontId="12" fillId="0" borderId="18" xfId="0" applyFont="1" applyBorder="1" applyAlignment="1">
      <alignment horizontal="center"/>
    </xf>
    <xf numFmtId="0" fontId="12" fillId="0" borderId="29" xfId="0" applyFont="1" applyBorder="1" applyAlignment="1">
      <alignment horizontal="center"/>
    </xf>
    <xf numFmtId="0" fontId="12" fillId="0" borderId="45" xfId="0" applyFont="1" applyBorder="1" applyAlignment="1">
      <alignment horizontal="center"/>
    </xf>
    <xf numFmtId="0" fontId="12" fillId="0" borderId="49" xfId="0" applyFont="1" applyBorder="1" applyAlignment="1">
      <alignment horizontal="center"/>
    </xf>
    <xf numFmtId="0" fontId="12" fillId="0" borderId="11" xfId="0" applyFont="1" applyBorder="1" applyAlignment="1">
      <alignment horizontal="center"/>
    </xf>
    <xf numFmtId="0" fontId="11" fillId="0" borderId="12" xfId="0" applyFont="1" applyBorder="1" applyAlignment="1">
      <alignment horizontal="center" wrapText="1"/>
    </xf>
    <xf numFmtId="0" fontId="12" fillId="0" borderId="0" xfId="0" applyFont="1" applyAlignment="1">
      <alignment horizontal="center" wrapText="1"/>
    </xf>
    <xf numFmtId="0" fontId="12" fillId="0" borderId="31" xfId="0" applyFont="1" applyBorder="1" applyAlignment="1">
      <alignment horizontal="center" wrapText="1"/>
    </xf>
    <xf numFmtId="0" fontId="12" fillId="0" borderId="38" xfId="0" applyFont="1" applyBorder="1" applyAlignment="1"/>
    <xf numFmtId="0" fontId="12" fillId="0" borderId="30" xfId="0" applyFont="1" applyBorder="1" applyAlignment="1">
      <alignment horizontal="center" wrapText="1"/>
    </xf>
    <xf numFmtId="0" fontId="12" fillId="0" borderId="41" xfId="0" applyFont="1" applyBorder="1" applyAlignment="1">
      <alignment horizontal="center" vertical="top"/>
    </xf>
    <xf numFmtId="0" fontId="12" fillId="0" borderId="42" xfId="0" applyFont="1" applyBorder="1" applyAlignment="1">
      <alignment horizontal="center" vertical="top"/>
    </xf>
    <xf numFmtId="0" fontId="12" fillId="0" borderId="43" xfId="0" applyFont="1" applyBorder="1" applyAlignment="1">
      <alignment horizontal="center" vertical="top"/>
    </xf>
    <xf numFmtId="0" fontId="12" fillId="0" borderId="41" xfId="0" applyFont="1" applyBorder="1" applyAlignment="1">
      <alignment horizontal="center" wrapText="1"/>
    </xf>
    <xf numFmtId="0" fontId="12" fillId="0" borderId="43" xfId="0" applyFont="1" applyBorder="1" applyAlignment="1">
      <alignment horizontal="center" wrapText="1"/>
    </xf>
    <xf numFmtId="0" fontId="12" fillId="0" borderId="19" xfId="0" applyFont="1" applyBorder="1" applyAlignment="1">
      <alignment horizontal="center" wrapText="1"/>
    </xf>
    <xf numFmtId="0" fontId="12" fillId="0" borderId="35" xfId="0" applyFont="1" applyBorder="1" applyAlignment="1">
      <alignment horizontal="center" vertical="top"/>
    </xf>
    <xf numFmtId="0" fontId="12" fillId="0" borderId="36" xfId="0" applyFont="1" applyBorder="1" applyAlignment="1">
      <alignment horizontal="center" vertical="top"/>
    </xf>
    <xf numFmtId="0" fontId="12" fillId="0" borderId="37" xfId="0" applyFont="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wrapText="1"/>
    </xf>
    <xf numFmtId="0" fontId="12" fillId="0" borderId="36" xfId="0" applyFont="1" applyBorder="1" applyAlignment="1">
      <alignment horizontal="center" wrapText="1"/>
    </xf>
    <xf numFmtId="0" fontId="12" fillId="0" borderId="44" xfId="0" applyFont="1" applyBorder="1" applyAlignment="1"/>
    <xf numFmtId="0" fontId="2" fillId="0" borderId="20" xfId="0" applyFont="1" applyBorder="1" applyAlignment="1">
      <alignment horizontal="center"/>
    </xf>
    <xf numFmtId="0" fontId="2" fillId="0" borderId="22" xfId="0" applyFont="1" applyBorder="1" applyAlignment="1">
      <alignment horizontal="center"/>
    </xf>
    <xf numFmtId="0" fontId="2" fillId="0" borderId="27" xfId="0" applyFont="1" applyBorder="1" applyAlignment="1">
      <alignment horizontal="center"/>
    </xf>
    <xf numFmtId="0" fontId="2" fillId="0" borderId="14" xfId="0" applyFont="1" applyBorder="1" applyAlignment="1">
      <alignment horizontal="center"/>
    </xf>
    <xf numFmtId="0" fontId="2" fillId="0" borderId="28" xfId="0" applyFont="1" applyBorder="1" applyAlignment="1">
      <alignment horizontal="center"/>
    </xf>
    <xf numFmtId="0" fontId="2" fillId="0" borderId="13" xfId="0" applyFont="1" applyBorder="1" applyAlignment="1">
      <alignment horizontal="center"/>
    </xf>
    <xf numFmtId="0" fontId="17" fillId="2" borderId="26" xfId="0" applyFont="1" applyFill="1" applyBorder="1" applyAlignment="1">
      <alignment horizontal="center" wrapText="1"/>
    </xf>
    <xf numFmtId="0" fontId="17" fillId="2" borderId="25" xfId="0" applyFont="1" applyFill="1" applyBorder="1" applyAlignment="1">
      <alignment horizontal="center" wrapText="1"/>
    </xf>
    <xf numFmtId="0" fontId="17" fillId="2" borderId="12" xfId="0" applyFont="1" applyFill="1" applyBorder="1" applyAlignment="1">
      <alignment horizontal="center" wrapText="1"/>
    </xf>
    <xf numFmtId="0" fontId="16" fillId="2" borderId="28" xfId="0" applyFont="1" applyFill="1" applyBorder="1" applyAlignment="1">
      <alignment horizontal="center" wrapText="1"/>
    </xf>
    <xf numFmtId="0" fontId="16" fillId="2" borderId="19" xfId="0" applyFont="1" applyFill="1" applyBorder="1" applyAlignment="1">
      <alignment horizontal="center" wrapText="1"/>
    </xf>
    <xf numFmtId="0" fontId="17" fillId="2" borderId="26" xfId="0" applyFont="1" applyFill="1" applyBorder="1" applyAlignment="1">
      <alignment horizontal="center" textRotation="90" wrapText="1"/>
    </xf>
    <xf numFmtId="0" fontId="17" fillId="2" borderId="25" xfId="0" applyFont="1" applyFill="1" applyBorder="1" applyAlignment="1">
      <alignment horizontal="center" textRotation="90" wrapText="1"/>
    </xf>
    <xf numFmtId="0" fontId="17" fillId="2" borderId="12" xfId="0" applyFont="1" applyFill="1" applyBorder="1" applyAlignment="1">
      <alignment horizontal="center" textRotation="90" wrapText="1"/>
    </xf>
    <xf numFmtId="0" fontId="17" fillId="2" borderId="26" xfId="0" applyFont="1" applyFill="1" applyBorder="1" applyAlignment="1">
      <alignment horizontal="center" textRotation="90"/>
    </xf>
    <xf numFmtId="0" fontId="17" fillId="2" borderId="25" xfId="0" applyFont="1" applyFill="1" applyBorder="1" applyAlignment="1">
      <alignment horizontal="center" textRotation="90"/>
    </xf>
    <xf numFmtId="0" fontId="17" fillId="2" borderId="12" xfId="0" applyFont="1" applyFill="1" applyBorder="1" applyAlignment="1">
      <alignment horizontal="center" textRotation="90"/>
    </xf>
    <xf numFmtId="0" fontId="17" fillId="2" borderId="26" xfId="0" applyFont="1" applyFill="1" applyBorder="1" applyAlignment="1">
      <alignment horizontal="justify" wrapText="1"/>
    </xf>
    <xf numFmtId="0" fontId="17" fillId="2" borderId="25" xfId="0" applyFont="1" applyFill="1" applyBorder="1" applyAlignment="1">
      <alignment horizontal="justify" wrapText="1"/>
    </xf>
    <xf numFmtId="0" fontId="17" fillId="2" borderId="12" xfId="0" applyFont="1" applyFill="1" applyBorder="1" applyAlignment="1">
      <alignment horizontal="justify" wrapText="1"/>
    </xf>
    <xf numFmtId="0" fontId="17" fillId="2" borderId="29" xfId="0" applyFont="1" applyFill="1" applyBorder="1" applyAlignment="1">
      <alignment horizontal="center" wrapText="1"/>
    </xf>
    <xf numFmtId="0" fontId="17" fillId="2" borderId="45" xfId="0" applyFont="1" applyFill="1" applyBorder="1" applyAlignment="1">
      <alignment horizontal="center" wrapText="1"/>
    </xf>
    <xf numFmtId="0" fontId="17" fillId="2" borderId="11" xfId="0" applyFont="1" applyFill="1" applyBorder="1" applyAlignment="1">
      <alignment horizontal="center" wrapText="1"/>
    </xf>
    <xf numFmtId="0" fontId="16" fillId="2" borderId="27" xfId="0" applyFont="1" applyFill="1" applyBorder="1" applyAlignment="1">
      <alignment horizontal="center" wrapText="1"/>
    </xf>
    <xf numFmtId="0" fontId="16" fillId="2" borderId="0" xfId="0" applyFont="1" applyFill="1" applyBorder="1" applyAlignment="1">
      <alignment horizontal="center" wrapText="1"/>
    </xf>
    <xf numFmtId="0" fontId="16" fillId="2" borderId="20" xfId="0" applyFont="1" applyFill="1" applyBorder="1" applyAlignment="1">
      <alignment horizontal="center" wrapText="1"/>
    </xf>
    <xf numFmtId="0" fontId="16" fillId="2" borderId="21" xfId="0" applyFont="1" applyFill="1" applyBorder="1" applyAlignment="1">
      <alignment horizontal="center" wrapText="1"/>
    </xf>
    <xf numFmtId="0" fontId="24" fillId="0" borderId="0" xfId="0" applyFont="1" applyAlignment="1">
      <alignment horizontal="center"/>
    </xf>
    <xf numFmtId="0" fontId="7" fillId="0" borderId="29" xfId="0" applyFont="1" applyBorder="1" applyAlignment="1">
      <alignment horizontal="center" vertical="top" wrapText="1"/>
    </xf>
    <xf numFmtId="0" fontId="7" fillId="0" borderId="11" xfId="0" applyFont="1" applyBorder="1" applyAlignment="1">
      <alignment horizontal="center" vertical="top" wrapText="1"/>
    </xf>
    <xf numFmtId="0" fontId="7" fillId="0" borderId="26" xfId="0" applyFont="1" applyBorder="1" applyAlignment="1">
      <alignment horizontal="center" wrapText="1"/>
    </xf>
    <xf numFmtId="0" fontId="7" fillId="0" borderId="12" xfId="0" applyFont="1" applyBorder="1" applyAlignment="1">
      <alignment horizontal="center" wrapText="1"/>
    </xf>
    <xf numFmtId="0" fontId="7" fillId="0" borderId="29" xfId="0" applyFont="1" applyBorder="1" applyAlignment="1">
      <alignment horizontal="center" wrapText="1"/>
    </xf>
    <xf numFmtId="0" fontId="7" fillId="0" borderId="45" xfId="0" applyFont="1" applyBorder="1" applyAlignment="1">
      <alignment horizontal="center" wrapText="1"/>
    </xf>
    <xf numFmtId="0" fontId="7" fillId="0" borderId="11" xfId="0" applyFont="1" applyBorder="1" applyAlignment="1">
      <alignment horizontal="center" wrapText="1"/>
    </xf>
    <xf numFmtId="0" fontId="3" fillId="0" borderId="26" xfId="0" applyFont="1" applyBorder="1" applyAlignment="1">
      <alignment horizontal="justify" vertical="top" wrapText="1"/>
    </xf>
    <xf numFmtId="0" fontId="3" fillId="0" borderId="12" xfId="0" applyFont="1" applyBorder="1" applyAlignment="1">
      <alignment horizontal="justify" vertical="top" wrapText="1"/>
    </xf>
    <xf numFmtId="0" fontId="3" fillId="0" borderId="26" xfId="0" applyFont="1" applyBorder="1" applyAlignment="1">
      <alignment horizontal="center" vertical="top" wrapText="1"/>
    </xf>
    <xf numFmtId="0" fontId="3" fillId="0" borderId="12" xfId="0" applyFont="1" applyBorder="1" applyAlignment="1">
      <alignment horizontal="center" vertical="top" wrapText="1"/>
    </xf>
    <xf numFmtId="0" fontId="18" fillId="0" borderId="26" xfId="0" applyFont="1" applyBorder="1" applyAlignment="1">
      <alignment vertical="top" wrapText="1"/>
    </xf>
    <xf numFmtId="0" fontId="18" fillId="0" borderId="12" xfId="0" applyFont="1" applyBorder="1" applyAlignment="1">
      <alignment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28" xfId="0" applyFont="1" applyBorder="1" applyAlignment="1">
      <alignment horizontal="center"/>
    </xf>
    <xf numFmtId="0" fontId="3" fillId="0" borderId="19" xfId="0" applyFont="1" applyBorder="1" applyAlignment="1">
      <alignment horizontal="center"/>
    </xf>
    <xf numFmtId="0" fontId="3" fillId="0" borderId="13" xfId="0" applyFont="1" applyBorder="1" applyAlignment="1">
      <alignment horizontal="center"/>
    </xf>
    <xf numFmtId="0" fontId="3" fillId="0" borderId="25" xfId="0" applyFont="1" applyBorder="1" applyAlignment="1">
      <alignment horizontal="center" vertical="top" wrapText="1"/>
    </xf>
    <xf numFmtId="0" fontId="18" fillId="0" borderId="26" xfId="0" applyFont="1" applyBorder="1" applyAlignment="1">
      <alignment horizontal="center"/>
    </xf>
    <xf numFmtId="0" fontId="18" fillId="0" borderId="25" xfId="0" applyFont="1" applyBorder="1" applyAlignment="1">
      <alignment horizontal="center"/>
    </xf>
    <xf numFmtId="0" fontId="18" fillId="0" borderId="12" xfId="0" applyFont="1" applyBorder="1" applyAlignment="1">
      <alignment horizontal="center"/>
    </xf>
    <xf numFmtId="0" fontId="18" fillId="0" borderId="26" xfId="0" applyFont="1" applyBorder="1" applyAlignment="1">
      <alignment horizontal="center" wrapText="1"/>
    </xf>
    <xf numFmtId="0" fontId="18" fillId="0" borderId="25" xfId="0" applyFont="1" applyBorder="1" applyAlignment="1">
      <alignment horizontal="center" wrapText="1"/>
    </xf>
    <xf numFmtId="0" fontId="18" fillId="0" borderId="12" xfId="0" applyFont="1" applyBorder="1" applyAlignment="1">
      <alignment horizontal="center" wrapText="1"/>
    </xf>
    <xf numFmtId="0" fontId="18" fillId="0" borderId="29" xfId="0" applyFont="1" applyBorder="1" applyAlignment="1">
      <alignment horizontal="center" wrapText="1"/>
    </xf>
    <xf numFmtId="0" fontId="18" fillId="0" borderId="11" xfId="0" applyFont="1" applyBorder="1" applyAlignment="1">
      <alignment horizontal="center" wrapText="1"/>
    </xf>
    <xf numFmtId="0" fontId="18" fillId="0" borderId="26"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29" xfId="0" applyFont="1" applyBorder="1" applyAlignment="1"/>
    <xf numFmtId="0" fontId="20" fillId="0" borderId="45" xfId="0" applyFont="1" applyBorder="1" applyAlignment="1"/>
    <xf numFmtId="0" fontId="20" fillId="0" borderId="49" xfId="0" applyFont="1" applyBorder="1" applyAlignment="1"/>
    <xf numFmtId="0" fontId="19" fillId="3" borderId="45" xfId="0" applyFont="1" applyFill="1" applyBorder="1" applyAlignment="1"/>
    <xf numFmtId="0" fontId="19" fillId="3" borderId="11" xfId="0" applyFont="1" applyFill="1" applyBorder="1" applyAlignment="1"/>
    <xf numFmtId="0" fontId="1" fillId="0" borderId="45" xfId="0" applyFont="1" applyBorder="1" applyAlignment="1"/>
    <xf numFmtId="0" fontId="19" fillId="3" borderId="29" xfId="0" applyFont="1" applyFill="1" applyBorder="1" applyAlignment="1"/>
    <xf numFmtId="0" fontId="20" fillId="0" borderId="29" xfId="0" applyFont="1" applyBorder="1" applyAlignment="1">
      <alignment vertical="top"/>
    </xf>
    <xf numFmtId="0" fontId="20" fillId="0" borderId="45" xfId="0" applyFont="1" applyBorder="1" applyAlignment="1">
      <alignment vertical="top"/>
    </xf>
    <xf numFmtId="0" fontId="20" fillId="0" borderId="49" xfId="0" applyFont="1" applyBorder="1"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47" xfId="0" applyFont="1" applyBorder="1" applyAlignment="1">
      <alignment vertical="top"/>
    </xf>
    <xf numFmtId="0" fontId="20" fillId="0" borderId="28" xfId="0" applyFont="1" applyBorder="1" applyAlignment="1">
      <alignment vertical="top"/>
    </xf>
    <xf numFmtId="0" fontId="20" fillId="0" borderId="19" xfId="0" applyFont="1" applyBorder="1" applyAlignment="1">
      <alignment vertical="top"/>
    </xf>
    <xf numFmtId="0" fontId="20" fillId="0" borderId="54" xfId="0" applyFont="1" applyBorder="1" applyAlignment="1">
      <alignment vertical="top"/>
    </xf>
    <xf numFmtId="0" fontId="20" fillId="0" borderId="29" xfId="0" applyFont="1" applyBorder="1" applyAlignment="1">
      <alignment vertical="top" wrapText="1"/>
    </xf>
    <xf numFmtId="0" fontId="20" fillId="0" borderId="45" xfId="0" applyFont="1" applyBorder="1" applyAlignment="1">
      <alignment vertical="top" wrapText="1"/>
    </xf>
    <xf numFmtId="0" fontId="20" fillId="0" borderId="49" xfId="0" applyFont="1" applyBorder="1" applyAlignment="1">
      <alignment vertical="top" wrapText="1"/>
    </xf>
    <xf numFmtId="0" fontId="20" fillId="0" borderId="29" xfId="0" applyFont="1" applyBorder="1" applyAlignment="1">
      <alignment horizontal="center" wrapText="1"/>
    </xf>
    <xf numFmtId="0" fontId="20" fillId="0" borderId="45" xfId="0" applyFont="1" applyBorder="1" applyAlignment="1">
      <alignment horizontal="center" wrapText="1"/>
    </xf>
    <xf numFmtId="0" fontId="0" fillId="0" borderId="45" xfId="0" applyBorder="1" applyAlignment="1"/>
    <xf numFmtId="0" fontId="20" fillId="0" borderId="29"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20" xfId="0" applyFont="1" applyBorder="1" applyAlignment="1">
      <alignment vertical="top" wrapText="1"/>
    </xf>
    <xf numFmtId="0" fontId="20" fillId="0" borderId="21" xfId="0" applyFont="1" applyBorder="1" applyAlignment="1">
      <alignment vertical="top" wrapText="1"/>
    </xf>
    <xf numFmtId="0" fontId="20" fillId="0" borderId="47" xfId="0" applyFont="1" applyBorder="1" applyAlignment="1">
      <alignment vertical="top" wrapText="1"/>
    </xf>
    <xf numFmtId="0" fontId="20" fillId="0" borderId="28" xfId="0" applyFont="1" applyBorder="1" applyAlignment="1">
      <alignment vertical="top" wrapText="1"/>
    </xf>
    <xf numFmtId="0" fontId="20" fillId="0" borderId="19" xfId="0" applyFont="1" applyBorder="1" applyAlignment="1">
      <alignment vertical="top" wrapText="1"/>
    </xf>
    <xf numFmtId="0" fontId="20" fillId="0" borderId="54" xfId="0" applyFont="1" applyBorder="1" applyAlignment="1">
      <alignment vertical="top" wrapText="1"/>
    </xf>
    <xf numFmtId="0" fontId="20" fillId="0" borderId="11" xfId="0" applyFont="1" applyBorder="1" applyAlignment="1">
      <alignment vertical="top" wrapText="1"/>
    </xf>
    <xf numFmtId="0" fontId="20" fillId="0" borderId="56" xfId="0" applyFont="1" applyBorder="1" applyAlignment="1">
      <alignment wrapText="1"/>
    </xf>
    <xf numFmtId="0" fontId="20" fillId="0" borderId="45" xfId="0" applyFont="1" applyBorder="1" applyAlignment="1">
      <alignment wrapText="1"/>
    </xf>
    <xf numFmtId="0" fontId="20" fillId="0" borderId="49" xfId="0" applyFont="1" applyBorder="1" applyAlignment="1">
      <alignment wrapText="1"/>
    </xf>
    <xf numFmtId="0" fontId="20" fillId="0" borderId="11" xfId="0" applyFont="1" applyBorder="1" applyAlignment="1"/>
    <xf numFmtId="0" fontId="23" fillId="0" borderId="29" xfId="0" applyFont="1" applyBorder="1" applyAlignment="1"/>
    <xf numFmtId="0" fontId="23" fillId="0" borderId="45" xfId="0" applyFont="1" applyBorder="1" applyAlignment="1"/>
    <xf numFmtId="0" fontId="23" fillId="0" borderId="49" xfId="0" applyFont="1" applyBorder="1" applyAlignment="1"/>
  </cellXfs>
  <cellStyles count="5">
    <cellStyle name="Millares" xfId="2" builtinId="3"/>
    <cellStyle name="Millares 2" xfId="3"/>
    <cellStyle name="Moneda" xfId="1" builtinId="4"/>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workbookViewId="0">
      <selection activeCell="B5" sqref="B5"/>
    </sheetView>
  </sheetViews>
  <sheetFormatPr baseColWidth="10" defaultColWidth="12" defaultRowHeight="12.75" x14ac:dyDescent="0.2"/>
  <cols>
    <col min="1" max="1" width="87.33203125" customWidth="1"/>
    <col min="2" max="2" width="23.5" style="94" customWidth="1"/>
    <col min="4" max="4" width="15" bestFit="1" customWidth="1"/>
  </cols>
  <sheetData>
    <row r="1" spans="1:2" x14ac:dyDescent="0.2">
      <c r="A1" t="s">
        <v>0</v>
      </c>
    </row>
    <row r="3" spans="1:2" x14ac:dyDescent="0.2">
      <c r="A3" s="4" t="s">
        <v>1</v>
      </c>
      <c r="B3" s="185" t="s">
        <v>2</v>
      </c>
    </row>
    <row r="4" spans="1:2" x14ac:dyDescent="0.2">
      <c r="A4" s="4" t="s">
        <v>576</v>
      </c>
      <c r="B4" s="185"/>
    </row>
    <row r="5" spans="1:2" x14ac:dyDescent="0.2">
      <c r="A5" s="4" t="s">
        <v>3</v>
      </c>
      <c r="B5" s="95">
        <f>B6+B16+B22+B25+B32+B36+B41+B51+B58</f>
        <v>1774173592</v>
      </c>
    </row>
    <row r="6" spans="1:2" ht="13.5" thickBot="1" x14ac:dyDescent="0.25">
      <c r="A6" s="1" t="s">
        <v>4</v>
      </c>
      <c r="B6" s="159">
        <v>365718672</v>
      </c>
    </row>
    <row r="7" spans="1:2" ht="13.5" thickBot="1" x14ac:dyDescent="0.25">
      <c r="A7" s="1" t="s">
        <v>5</v>
      </c>
      <c r="B7" s="160">
        <v>5000000</v>
      </c>
    </row>
    <row r="8" spans="1:2" ht="13.5" thickBot="1" x14ac:dyDescent="0.25">
      <c r="A8" s="1" t="s">
        <v>6</v>
      </c>
      <c r="B8" s="160">
        <v>351657977</v>
      </c>
    </row>
    <row r="9" spans="1:2" ht="13.5" thickBot="1" x14ac:dyDescent="0.25">
      <c r="A9" s="1" t="s">
        <v>560</v>
      </c>
      <c r="B9" s="160">
        <v>0</v>
      </c>
    </row>
    <row r="10" spans="1:2" ht="13.5" thickBot="1" x14ac:dyDescent="0.25">
      <c r="A10" s="1" t="s">
        <v>7</v>
      </c>
      <c r="B10" s="160">
        <v>0</v>
      </c>
    </row>
    <row r="11" spans="1:2" ht="13.5" thickBot="1" x14ac:dyDescent="0.25">
      <c r="A11" s="1" t="s">
        <v>540</v>
      </c>
      <c r="B11" s="160">
        <v>0</v>
      </c>
    </row>
    <row r="12" spans="1:2" ht="13.5" thickBot="1" x14ac:dyDescent="0.25">
      <c r="A12" s="1" t="s">
        <v>8</v>
      </c>
      <c r="B12" s="160">
        <v>0</v>
      </c>
    </row>
    <row r="13" spans="1:2" ht="13.5" thickBot="1" x14ac:dyDescent="0.25">
      <c r="A13" s="1" t="s">
        <v>530</v>
      </c>
      <c r="B13" s="160">
        <v>9060695</v>
      </c>
    </row>
    <row r="14" spans="1:2" ht="13.5" thickBot="1" x14ac:dyDescent="0.25">
      <c r="A14" s="1" t="s">
        <v>9</v>
      </c>
      <c r="B14" s="160">
        <v>0</v>
      </c>
    </row>
    <row r="15" spans="1:2" ht="26.25" thickBot="1" x14ac:dyDescent="0.25">
      <c r="A15" s="1" t="s">
        <v>10</v>
      </c>
      <c r="B15" s="160">
        <v>0</v>
      </c>
    </row>
    <row r="16" spans="1:2" ht="13.5" thickBot="1" x14ac:dyDescent="0.25">
      <c r="A16" s="1" t="s">
        <v>11</v>
      </c>
      <c r="B16" s="161">
        <v>13571113</v>
      </c>
    </row>
    <row r="17" spans="1:2" ht="13.5" thickBot="1" x14ac:dyDescent="0.25">
      <c r="A17" s="1" t="s">
        <v>541</v>
      </c>
      <c r="B17" s="160">
        <v>0</v>
      </c>
    </row>
    <row r="18" spans="1:2" ht="13.5" thickBot="1" x14ac:dyDescent="0.25">
      <c r="A18" s="1" t="s">
        <v>542</v>
      </c>
      <c r="B18" s="160">
        <v>13571113</v>
      </c>
    </row>
    <row r="19" spans="1:2" ht="13.5" thickBot="1" x14ac:dyDescent="0.25">
      <c r="A19" s="1" t="s">
        <v>12</v>
      </c>
      <c r="B19" s="160">
        <v>0</v>
      </c>
    </row>
    <row r="20" spans="1:2" ht="13.5" thickBot="1" x14ac:dyDescent="0.25">
      <c r="A20" s="1" t="s">
        <v>13</v>
      </c>
      <c r="B20" s="160">
        <v>0</v>
      </c>
    </row>
    <row r="21" spans="1:2" ht="13.5" thickBot="1" x14ac:dyDescent="0.25">
      <c r="A21" s="1" t="s">
        <v>543</v>
      </c>
      <c r="B21" s="160">
        <v>0</v>
      </c>
    </row>
    <row r="22" spans="1:2" ht="13.5" thickBot="1" x14ac:dyDescent="0.25">
      <c r="A22" s="1" t="s">
        <v>141</v>
      </c>
      <c r="B22" s="160">
        <v>0</v>
      </c>
    </row>
    <row r="23" spans="1:2" ht="13.5" thickBot="1" x14ac:dyDescent="0.25">
      <c r="A23" s="1" t="s">
        <v>14</v>
      </c>
      <c r="B23" s="160">
        <v>0</v>
      </c>
    </row>
    <row r="24" spans="1:2" ht="26.25" thickBot="1" x14ac:dyDescent="0.25">
      <c r="A24" s="1" t="s">
        <v>544</v>
      </c>
      <c r="B24" s="160">
        <v>0</v>
      </c>
    </row>
    <row r="25" spans="1:2" ht="13.5" thickBot="1" x14ac:dyDescent="0.25">
      <c r="A25" s="1" t="s">
        <v>15</v>
      </c>
      <c r="B25" s="161">
        <v>52880131</v>
      </c>
    </row>
    <row r="26" spans="1:2" ht="13.5" thickBot="1" x14ac:dyDescent="0.25">
      <c r="A26" s="1" t="s">
        <v>545</v>
      </c>
      <c r="B26" s="160">
        <v>8075988</v>
      </c>
    </row>
    <row r="27" spans="1:2" ht="13.5" thickBot="1" x14ac:dyDescent="0.25">
      <c r="A27" s="1" t="s">
        <v>16</v>
      </c>
      <c r="B27" s="160">
        <v>0</v>
      </c>
    </row>
    <row r="28" spans="1:2" ht="13.5" thickBot="1" x14ac:dyDescent="0.25">
      <c r="A28" s="1" t="s">
        <v>17</v>
      </c>
      <c r="B28" s="160">
        <v>25867256</v>
      </c>
    </row>
    <row r="29" spans="1:2" ht="13.5" thickBot="1" x14ac:dyDescent="0.25">
      <c r="A29" s="1" t="s">
        <v>18</v>
      </c>
      <c r="B29" s="160">
        <v>18261836</v>
      </c>
    </row>
    <row r="30" spans="1:2" ht="13.5" thickBot="1" x14ac:dyDescent="0.25">
      <c r="A30" s="1" t="s">
        <v>546</v>
      </c>
      <c r="B30" s="160">
        <v>675051</v>
      </c>
    </row>
    <row r="31" spans="1:2" ht="26.25" thickBot="1" x14ac:dyDescent="0.25">
      <c r="A31" s="1" t="s">
        <v>547</v>
      </c>
      <c r="B31" s="160">
        <v>0</v>
      </c>
    </row>
    <row r="32" spans="1:2" ht="13.5" thickBot="1" x14ac:dyDescent="0.25">
      <c r="A32" s="1" t="s">
        <v>19</v>
      </c>
      <c r="B32" s="160">
        <v>19725156</v>
      </c>
    </row>
    <row r="33" spans="1:4" ht="13.5" thickBot="1" x14ac:dyDescent="0.25">
      <c r="A33" s="1" t="s">
        <v>548</v>
      </c>
      <c r="B33" s="160">
        <v>19725156</v>
      </c>
      <c r="D33" s="119"/>
    </row>
    <row r="34" spans="1:4" ht="13.5" thickBot="1" x14ac:dyDescent="0.25">
      <c r="A34" s="1" t="s">
        <v>20</v>
      </c>
      <c r="B34" s="160"/>
    </row>
    <row r="35" spans="1:4" ht="26.25" thickBot="1" x14ac:dyDescent="0.25">
      <c r="A35" s="1" t="s">
        <v>549</v>
      </c>
      <c r="B35" s="160"/>
    </row>
    <row r="36" spans="1:4" ht="13.5" thickBot="1" x14ac:dyDescent="0.25">
      <c r="A36" s="1" t="s">
        <v>21</v>
      </c>
      <c r="B36" s="160">
        <v>79090447</v>
      </c>
    </row>
    <row r="37" spans="1:4" ht="13.5" thickBot="1" x14ac:dyDescent="0.25">
      <c r="A37" s="1" t="s">
        <v>550</v>
      </c>
      <c r="B37" s="160">
        <v>77667005</v>
      </c>
    </row>
    <row r="38" spans="1:4" ht="13.5" thickBot="1" x14ac:dyDescent="0.25">
      <c r="A38" s="1" t="s">
        <v>551</v>
      </c>
      <c r="B38" s="160"/>
    </row>
    <row r="39" spans="1:4" ht="13.5" thickBot="1" x14ac:dyDescent="0.25">
      <c r="A39" s="1" t="s">
        <v>552</v>
      </c>
      <c r="B39" s="160">
        <v>1423442</v>
      </c>
    </row>
    <row r="40" spans="1:4" ht="26.25" thickBot="1" x14ac:dyDescent="0.25">
      <c r="A40" s="3" t="s">
        <v>553</v>
      </c>
      <c r="B40" s="160"/>
    </row>
    <row r="41" spans="1:4" ht="13.5" thickBot="1" x14ac:dyDescent="0.25">
      <c r="A41" s="1" t="s">
        <v>561</v>
      </c>
      <c r="B41" s="160"/>
    </row>
    <row r="42" spans="1:4" ht="13.5" thickBot="1" x14ac:dyDescent="0.25">
      <c r="A42" s="1" t="s">
        <v>562</v>
      </c>
      <c r="B42" s="160"/>
    </row>
    <row r="43" spans="1:4" ht="13.5" thickBot="1" x14ac:dyDescent="0.25">
      <c r="A43" s="1" t="s">
        <v>563</v>
      </c>
      <c r="B43" s="160"/>
    </row>
    <row r="44" spans="1:4" ht="26.25" thickBot="1" x14ac:dyDescent="0.25">
      <c r="A44" s="1" t="s">
        <v>564</v>
      </c>
      <c r="B44" s="160"/>
    </row>
    <row r="45" spans="1:4" ht="26.25" thickBot="1" x14ac:dyDescent="0.25">
      <c r="A45" s="1" t="s">
        <v>565</v>
      </c>
      <c r="B45" s="160"/>
    </row>
    <row r="46" spans="1:4" ht="26.25" thickBot="1" x14ac:dyDescent="0.25">
      <c r="A46" s="1" t="s">
        <v>566</v>
      </c>
      <c r="B46" s="160"/>
    </row>
    <row r="47" spans="1:4" ht="26.25" thickBot="1" x14ac:dyDescent="0.25">
      <c r="A47" s="1" t="s">
        <v>567</v>
      </c>
      <c r="B47" s="160"/>
    </row>
    <row r="48" spans="1:4" ht="26.25" thickBot="1" x14ac:dyDescent="0.25">
      <c r="A48" s="1" t="s">
        <v>568</v>
      </c>
      <c r="B48" s="160"/>
    </row>
    <row r="49" spans="1:2" ht="26.25" thickBot="1" x14ac:dyDescent="0.25">
      <c r="A49" s="1" t="s">
        <v>569</v>
      </c>
      <c r="B49" s="160"/>
    </row>
    <row r="50" spans="1:2" ht="13.5" thickBot="1" x14ac:dyDescent="0.25">
      <c r="A50" s="1" t="s">
        <v>23</v>
      </c>
      <c r="B50" s="160"/>
    </row>
    <row r="51" spans="1:2" ht="13.5" thickBot="1" x14ac:dyDescent="0.25">
      <c r="A51" s="1" t="s">
        <v>570</v>
      </c>
      <c r="B51" s="160">
        <v>1205116723</v>
      </c>
    </row>
    <row r="52" spans="1:2" ht="26.25" thickBot="1" x14ac:dyDescent="0.25">
      <c r="A52" s="1" t="s">
        <v>537</v>
      </c>
      <c r="B52" s="160">
        <v>634875372</v>
      </c>
    </row>
    <row r="53" spans="1:2" ht="13.5" thickBot="1" x14ac:dyDescent="0.25">
      <c r="A53" s="1" t="s">
        <v>25</v>
      </c>
      <c r="B53" s="160">
        <v>326332795</v>
      </c>
    </row>
    <row r="54" spans="1:2" ht="13.5" thickBot="1" x14ac:dyDescent="0.25">
      <c r="A54" s="1" t="s">
        <v>26</v>
      </c>
      <c r="B54" s="160">
        <v>243908556</v>
      </c>
    </row>
    <row r="55" spans="1:2" ht="13.5" thickBot="1" x14ac:dyDescent="0.25">
      <c r="A55" s="1" t="s">
        <v>27</v>
      </c>
      <c r="B55" s="160"/>
    </row>
    <row r="56" spans="1:2" ht="13.5" thickBot="1" x14ac:dyDescent="0.25">
      <c r="A56" s="1" t="s">
        <v>558</v>
      </c>
      <c r="B56" s="160"/>
    </row>
    <row r="57" spans="1:2" ht="13.5" thickBot="1" x14ac:dyDescent="0.25">
      <c r="A57" s="1" t="s">
        <v>554</v>
      </c>
      <c r="B57" s="160"/>
    </row>
    <row r="58" spans="1:2" ht="13.5" thickBot="1" x14ac:dyDescent="0.25">
      <c r="A58" s="1" t="s">
        <v>555</v>
      </c>
      <c r="B58" s="160">
        <f>B59+B60+B61+B62+B63+B64+B65</f>
        <v>38071350</v>
      </c>
    </row>
    <row r="59" spans="1:2" ht="13.5" thickBot="1" x14ac:dyDescent="0.25">
      <c r="A59" s="1" t="s">
        <v>556</v>
      </c>
      <c r="B59" s="160">
        <v>38071350</v>
      </c>
    </row>
    <row r="60" spans="1:2" ht="13.5" thickBot="1" x14ac:dyDescent="0.25">
      <c r="A60" s="1" t="s">
        <v>29</v>
      </c>
      <c r="B60" s="160"/>
    </row>
    <row r="61" spans="1:2" ht="13.5" thickBot="1" x14ac:dyDescent="0.25">
      <c r="A61" s="1" t="s">
        <v>30</v>
      </c>
      <c r="B61" s="160"/>
    </row>
    <row r="62" spans="1:2" ht="13.5" thickBot="1" x14ac:dyDescent="0.25">
      <c r="A62" s="1" t="s">
        <v>31</v>
      </c>
      <c r="B62" s="160"/>
    </row>
    <row r="63" spans="1:2" ht="13.5" thickBot="1" x14ac:dyDescent="0.25">
      <c r="A63" s="1" t="s">
        <v>32</v>
      </c>
      <c r="B63" s="160"/>
    </row>
    <row r="64" spans="1:2" ht="13.5" thickBot="1" x14ac:dyDescent="0.25">
      <c r="A64" s="1" t="s">
        <v>33</v>
      </c>
      <c r="B64" s="160"/>
    </row>
    <row r="65" spans="1:2" ht="13.5" thickBot="1" x14ac:dyDescent="0.25">
      <c r="A65" s="1" t="s">
        <v>559</v>
      </c>
      <c r="B65" s="160"/>
    </row>
    <row r="66" spans="1:2" ht="13.5" thickBot="1" x14ac:dyDescent="0.25">
      <c r="A66" s="1" t="s">
        <v>539</v>
      </c>
      <c r="B66" s="160"/>
    </row>
    <row r="67" spans="1:2" ht="13.5" thickBot="1" x14ac:dyDescent="0.25">
      <c r="A67" s="1" t="s">
        <v>35</v>
      </c>
      <c r="B67" s="160"/>
    </row>
    <row r="68" spans="1:2" ht="13.5" thickBot="1" x14ac:dyDescent="0.25">
      <c r="A68" s="1" t="s">
        <v>36</v>
      </c>
      <c r="B68" s="162"/>
    </row>
    <row r="69" spans="1:2" x14ac:dyDescent="0.2">
      <c r="A69" s="1" t="s">
        <v>557</v>
      </c>
      <c r="B69" s="150">
        <v>0</v>
      </c>
    </row>
  </sheetData>
  <mergeCells count="1">
    <mergeCell ref="B3:B4"/>
  </mergeCells>
  <pageMargins left="0.70866141732283472" right="0.70866141732283472" top="0.74803149606299213" bottom="0.74803149606299213" header="0.31496062992125984" footer="0.31496062992125984"/>
  <pageSetup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30" sqref="A30"/>
    </sheetView>
  </sheetViews>
  <sheetFormatPr baseColWidth="10" defaultColWidth="12" defaultRowHeight="12.75" x14ac:dyDescent="0.2"/>
  <cols>
    <col min="1" max="1" width="81.33203125" customWidth="1"/>
    <col min="2" max="2" width="20.1640625" customWidth="1"/>
  </cols>
  <sheetData>
    <row r="1" spans="1:7" ht="15" customHeight="1" x14ac:dyDescent="0.25">
      <c r="A1" s="218" t="s">
        <v>380</v>
      </c>
      <c r="B1" s="218"/>
      <c r="C1" s="218"/>
      <c r="D1" s="27"/>
      <c r="E1" s="27"/>
      <c r="F1" s="27"/>
      <c r="G1" s="27"/>
    </row>
    <row r="2" spans="1:7" ht="12.75" customHeight="1" x14ac:dyDescent="0.25">
      <c r="A2" s="218"/>
      <c r="B2" s="218"/>
      <c r="C2" s="218"/>
      <c r="D2" s="27"/>
      <c r="E2" s="27"/>
      <c r="F2" s="27"/>
      <c r="G2" s="27"/>
    </row>
    <row r="3" spans="1:7" ht="12.75" customHeight="1" x14ac:dyDescent="0.25">
      <c r="A3" s="218"/>
      <c r="B3" s="218"/>
      <c r="C3" s="218"/>
      <c r="D3" s="27"/>
      <c r="E3" s="27"/>
      <c r="F3" s="27"/>
      <c r="G3" s="27"/>
    </row>
    <row r="5" spans="1:7" ht="13.5" thickBot="1" x14ac:dyDescent="0.25"/>
    <row r="6" spans="1:7" x14ac:dyDescent="0.2">
      <c r="A6" s="322" t="s">
        <v>113</v>
      </c>
      <c r="B6" s="323"/>
    </row>
    <row r="7" spans="1:7" x14ac:dyDescent="0.2">
      <c r="A7" s="324" t="s">
        <v>381</v>
      </c>
      <c r="B7" s="325"/>
    </row>
    <row r="8" spans="1:7" ht="13.5" thickBot="1" x14ac:dyDescent="0.25">
      <c r="A8" s="326" t="s">
        <v>382</v>
      </c>
      <c r="B8" s="327"/>
    </row>
    <row r="9" spans="1:7" x14ac:dyDescent="0.2">
      <c r="A9" s="60" t="s">
        <v>383</v>
      </c>
      <c r="B9" s="278" t="s">
        <v>267</v>
      </c>
    </row>
    <row r="10" spans="1:7" ht="13.5" thickBot="1" x14ac:dyDescent="0.25">
      <c r="A10" s="61" t="s">
        <v>384</v>
      </c>
      <c r="B10" s="304"/>
    </row>
    <row r="11" spans="1:7" ht="15.75" thickBot="1" x14ac:dyDescent="0.3">
      <c r="A11" s="49"/>
      <c r="B11" s="59"/>
    </row>
    <row r="12" spans="1:7" ht="15.75" thickBot="1" x14ac:dyDescent="0.3">
      <c r="A12" s="49"/>
      <c r="B12" s="59"/>
    </row>
    <row r="13" spans="1:7" ht="15.75" thickBot="1" x14ac:dyDescent="0.3">
      <c r="A13" s="49"/>
      <c r="B13" s="59"/>
    </row>
    <row r="14" spans="1:7" ht="15.75" thickBot="1" x14ac:dyDescent="0.3">
      <c r="A14" s="49"/>
      <c r="B14" s="59"/>
    </row>
  </sheetData>
  <mergeCells count="5">
    <mergeCell ref="A6:B6"/>
    <mergeCell ref="A7:B7"/>
    <mergeCell ref="A8:B8"/>
    <mergeCell ref="B9:B10"/>
    <mergeCell ref="A1: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115" zoomScaleNormal="115" workbookViewId="0">
      <selection sqref="A1:F2"/>
    </sheetView>
  </sheetViews>
  <sheetFormatPr baseColWidth="10" defaultColWidth="12" defaultRowHeight="12.75" x14ac:dyDescent="0.2"/>
  <sheetData>
    <row r="1" spans="1:18" ht="15" customHeight="1" x14ac:dyDescent="0.2">
      <c r="A1" s="218" t="s">
        <v>385</v>
      </c>
      <c r="B1" s="218"/>
      <c r="C1" s="218"/>
      <c r="D1" s="218"/>
      <c r="E1" s="218"/>
      <c r="F1" s="218"/>
    </row>
    <row r="2" spans="1:18" x14ac:dyDescent="0.2">
      <c r="A2" s="218"/>
      <c r="B2" s="218"/>
      <c r="C2" s="218"/>
      <c r="D2" s="218"/>
      <c r="E2" s="218"/>
      <c r="F2" s="218"/>
    </row>
    <row r="5" spans="1:18" ht="13.5" thickBot="1" x14ac:dyDescent="0.25"/>
    <row r="6" spans="1:18" x14ac:dyDescent="0.2">
      <c r="A6" s="347" t="s">
        <v>386</v>
      </c>
      <c r="B6" s="348"/>
      <c r="C6" s="348"/>
      <c r="D6" s="348"/>
      <c r="E6" s="348"/>
      <c r="F6" s="348"/>
      <c r="G6" s="348"/>
      <c r="H6" s="348"/>
      <c r="I6" s="348"/>
      <c r="J6" s="348"/>
      <c r="K6" s="348"/>
      <c r="L6" s="348"/>
      <c r="M6" s="348"/>
      <c r="N6" s="348"/>
      <c r="O6" s="348"/>
      <c r="P6" s="348"/>
      <c r="Q6" s="348"/>
      <c r="R6" s="348"/>
    </row>
    <row r="7" spans="1:18" x14ac:dyDescent="0.2">
      <c r="A7" s="345" t="s">
        <v>387</v>
      </c>
      <c r="B7" s="346"/>
      <c r="C7" s="346"/>
      <c r="D7" s="346"/>
      <c r="E7" s="346"/>
      <c r="F7" s="346"/>
      <c r="G7" s="346"/>
      <c r="H7" s="346"/>
      <c r="I7" s="346"/>
      <c r="J7" s="346"/>
      <c r="K7" s="346"/>
      <c r="L7" s="346"/>
      <c r="M7" s="346"/>
      <c r="N7" s="346"/>
      <c r="O7" s="346"/>
      <c r="P7" s="346"/>
      <c r="Q7" s="346"/>
      <c r="R7" s="346"/>
    </row>
    <row r="8" spans="1:18" x14ac:dyDescent="0.2">
      <c r="A8" s="345" t="s">
        <v>388</v>
      </c>
      <c r="B8" s="346"/>
      <c r="C8" s="346"/>
      <c r="D8" s="346"/>
      <c r="E8" s="346"/>
      <c r="F8" s="346"/>
      <c r="G8" s="346"/>
      <c r="H8" s="346"/>
      <c r="I8" s="346"/>
      <c r="J8" s="346"/>
      <c r="K8" s="346"/>
      <c r="L8" s="346"/>
      <c r="M8" s="346"/>
      <c r="N8" s="346"/>
      <c r="O8" s="346"/>
      <c r="P8" s="346"/>
      <c r="Q8" s="346"/>
      <c r="R8" s="346"/>
    </row>
    <row r="9" spans="1:18" x14ac:dyDescent="0.2">
      <c r="A9" s="345" t="s">
        <v>389</v>
      </c>
      <c r="B9" s="346"/>
      <c r="C9" s="346"/>
      <c r="D9" s="346"/>
      <c r="E9" s="346"/>
      <c r="F9" s="346"/>
      <c r="G9" s="346"/>
      <c r="H9" s="346"/>
      <c r="I9" s="346"/>
      <c r="J9" s="346"/>
      <c r="K9" s="346"/>
      <c r="L9" s="346"/>
      <c r="M9" s="346"/>
      <c r="N9" s="346"/>
      <c r="O9" s="346"/>
      <c r="P9" s="346"/>
      <c r="Q9" s="346"/>
      <c r="R9" s="346"/>
    </row>
    <row r="10" spans="1:18" x14ac:dyDescent="0.2">
      <c r="A10" s="345" t="s">
        <v>390</v>
      </c>
      <c r="B10" s="346"/>
      <c r="C10" s="346"/>
      <c r="D10" s="346"/>
      <c r="E10" s="346"/>
      <c r="F10" s="346"/>
      <c r="G10" s="346"/>
      <c r="H10" s="346"/>
      <c r="I10" s="346"/>
      <c r="J10" s="346"/>
      <c r="K10" s="346"/>
      <c r="L10" s="346"/>
      <c r="M10" s="346"/>
      <c r="N10" s="346"/>
      <c r="O10" s="346"/>
      <c r="P10" s="346"/>
      <c r="Q10" s="346"/>
      <c r="R10" s="346"/>
    </row>
    <row r="11" spans="1:18" ht="13.5" thickBot="1" x14ac:dyDescent="0.25">
      <c r="A11" s="331" t="s">
        <v>327</v>
      </c>
      <c r="B11" s="332"/>
      <c r="C11" s="332"/>
      <c r="D11" s="332"/>
      <c r="E11" s="332"/>
      <c r="F11" s="332"/>
      <c r="G11" s="332"/>
      <c r="H11" s="332"/>
      <c r="I11" s="332"/>
      <c r="J11" s="332"/>
      <c r="K11" s="332"/>
      <c r="L11" s="332"/>
      <c r="M11" s="332"/>
      <c r="N11" s="332"/>
      <c r="O11" s="332"/>
      <c r="P11" s="332"/>
      <c r="Q11" s="332"/>
      <c r="R11" s="332"/>
    </row>
    <row r="12" spans="1:18" ht="24.75" customHeight="1" thickBot="1" x14ac:dyDescent="0.25">
      <c r="A12" s="333" t="s">
        <v>391</v>
      </c>
      <c r="B12" s="336" t="s">
        <v>392</v>
      </c>
      <c r="C12" s="339" t="s">
        <v>393</v>
      </c>
      <c r="D12" s="342" t="s">
        <v>394</v>
      </c>
      <c r="E12" s="343"/>
      <c r="F12" s="343"/>
      <c r="G12" s="343"/>
      <c r="H12" s="343"/>
      <c r="I12" s="343"/>
      <c r="J12" s="343"/>
      <c r="K12" s="343"/>
      <c r="L12" s="343"/>
      <c r="M12" s="343"/>
      <c r="N12" s="343"/>
      <c r="O12" s="343"/>
      <c r="P12" s="343"/>
      <c r="Q12" s="343"/>
      <c r="R12" s="343"/>
    </row>
    <row r="13" spans="1:18" ht="13.5" thickBot="1" x14ac:dyDescent="0.25">
      <c r="A13" s="334"/>
      <c r="B13" s="337"/>
      <c r="C13" s="340"/>
      <c r="D13" s="342" t="s">
        <v>395</v>
      </c>
      <c r="E13" s="343"/>
      <c r="F13" s="344"/>
      <c r="G13" s="342" t="s">
        <v>396</v>
      </c>
      <c r="H13" s="343"/>
      <c r="I13" s="344"/>
      <c r="J13" s="342" t="s">
        <v>397</v>
      </c>
      <c r="K13" s="343"/>
      <c r="L13" s="344"/>
      <c r="M13" s="342" t="s">
        <v>398</v>
      </c>
      <c r="N13" s="343"/>
      <c r="O13" s="344"/>
      <c r="P13" s="342" t="s">
        <v>399</v>
      </c>
      <c r="Q13" s="343"/>
      <c r="R13" s="343"/>
    </row>
    <row r="14" spans="1:18" ht="13.5" thickBot="1" x14ac:dyDescent="0.25">
      <c r="A14" s="335"/>
      <c r="B14" s="338"/>
      <c r="C14" s="341"/>
      <c r="D14" s="62" t="s">
        <v>400</v>
      </c>
      <c r="E14" s="62" t="s">
        <v>401</v>
      </c>
      <c r="F14" s="62" t="s">
        <v>402</v>
      </c>
      <c r="G14" s="62" t="s">
        <v>400</v>
      </c>
      <c r="H14" s="62" t="s">
        <v>401</v>
      </c>
      <c r="I14" s="62" t="s">
        <v>402</v>
      </c>
      <c r="J14" s="62" t="s">
        <v>400</v>
      </c>
      <c r="K14" s="62" t="s">
        <v>401</v>
      </c>
      <c r="L14" s="62" t="s">
        <v>402</v>
      </c>
      <c r="M14" s="62" t="s">
        <v>400</v>
      </c>
      <c r="N14" s="62" t="s">
        <v>401</v>
      </c>
      <c r="O14" s="62" t="s">
        <v>402</v>
      </c>
      <c r="P14" s="62" t="s">
        <v>400</v>
      </c>
      <c r="Q14" s="62" t="s">
        <v>401</v>
      </c>
      <c r="R14" s="62" t="s">
        <v>402</v>
      </c>
    </row>
    <row r="15" spans="1:18" ht="73.5" thickBot="1" x14ac:dyDescent="0.25">
      <c r="A15" s="328">
        <v>1</v>
      </c>
      <c r="B15" s="63"/>
      <c r="C15" s="64" t="s">
        <v>403</v>
      </c>
      <c r="D15" s="65">
        <v>0</v>
      </c>
      <c r="E15" s="65">
        <v>0</v>
      </c>
      <c r="F15" s="65">
        <v>0</v>
      </c>
      <c r="G15" s="65">
        <v>0</v>
      </c>
      <c r="H15" s="65">
        <v>0</v>
      </c>
      <c r="I15" s="65">
        <v>0</v>
      </c>
      <c r="J15" s="65">
        <v>0</v>
      </c>
      <c r="K15" s="65">
        <v>0</v>
      </c>
      <c r="L15" s="65">
        <v>0</v>
      </c>
      <c r="M15" s="65">
        <v>0</v>
      </c>
      <c r="N15" s="65">
        <v>0</v>
      </c>
      <c r="O15" s="65">
        <v>0</v>
      </c>
      <c r="P15" s="65">
        <v>0</v>
      </c>
      <c r="Q15" s="65">
        <v>0</v>
      </c>
      <c r="R15" s="65">
        <v>0</v>
      </c>
    </row>
    <row r="16" spans="1:18" ht="19.5" thickBot="1" x14ac:dyDescent="0.25">
      <c r="A16" s="329"/>
      <c r="B16" s="66">
        <v>1000</v>
      </c>
      <c r="C16" s="67" t="s">
        <v>42</v>
      </c>
      <c r="D16" s="68">
        <v>0</v>
      </c>
      <c r="E16" s="68">
        <v>0</v>
      </c>
      <c r="F16" s="69">
        <v>0</v>
      </c>
      <c r="G16" s="68">
        <v>0</v>
      </c>
      <c r="H16" s="68">
        <v>0</v>
      </c>
      <c r="I16" s="69">
        <v>0</v>
      </c>
      <c r="J16" s="68">
        <v>0</v>
      </c>
      <c r="K16" s="68">
        <v>0</v>
      </c>
      <c r="L16" s="69">
        <v>0</v>
      </c>
      <c r="M16" s="68">
        <v>0</v>
      </c>
      <c r="N16" s="68">
        <v>0</v>
      </c>
      <c r="O16" s="69">
        <v>0</v>
      </c>
      <c r="P16" s="68">
        <v>0</v>
      </c>
      <c r="Q16" s="68">
        <v>0</v>
      </c>
      <c r="R16" s="69">
        <v>0</v>
      </c>
    </row>
    <row r="17" spans="1:18" ht="19.5" thickBot="1" x14ac:dyDescent="0.25">
      <c r="A17" s="329"/>
      <c r="B17" s="66">
        <v>2000</v>
      </c>
      <c r="C17" s="67" t="s">
        <v>404</v>
      </c>
      <c r="D17" s="68">
        <v>0</v>
      </c>
      <c r="E17" s="68">
        <v>0</v>
      </c>
      <c r="F17" s="69">
        <v>0</v>
      </c>
      <c r="G17" s="68">
        <v>0</v>
      </c>
      <c r="H17" s="68">
        <v>0</v>
      </c>
      <c r="I17" s="69">
        <v>0</v>
      </c>
      <c r="J17" s="68">
        <v>0</v>
      </c>
      <c r="K17" s="68">
        <v>0</v>
      </c>
      <c r="L17" s="69">
        <v>0</v>
      </c>
      <c r="M17" s="68">
        <v>0</v>
      </c>
      <c r="N17" s="68">
        <v>0</v>
      </c>
      <c r="O17" s="69">
        <v>0</v>
      </c>
      <c r="P17" s="68">
        <v>0</v>
      </c>
      <c r="Q17" s="68">
        <v>0</v>
      </c>
      <c r="R17" s="69">
        <v>0</v>
      </c>
    </row>
    <row r="18" spans="1:18" ht="19.5" thickBot="1" x14ac:dyDescent="0.25">
      <c r="A18" s="329"/>
      <c r="B18" s="66">
        <v>3000</v>
      </c>
      <c r="C18" s="67" t="s">
        <v>60</v>
      </c>
      <c r="D18" s="68">
        <v>0</v>
      </c>
      <c r="E18" s="68">
        <v>0</v>
      </c>
      <c r="F18" s="69">
        <v>0</v>
      </c>
      <c r="G18" s="68">
        <v>0</v>
      </c>
      <c r="H18" s="68">
        <v>0</v>
      </c>
      <c r="I18" s="69">
        <v>0</v>
      </c>
      <c r="J18" s="68">
        <v>0</v>
      </c>
      <c r="K18" s="68">
        <v>0</v>
      </c>
      <c r="L18" s="69">
        <v>0</v>
      </c>
      <c r="M18" s="68">
        <v>0</v>
      </c>
      <c r="N18" s="68">
        <v>0</v>
      </c>
      <c r="O18" s="69">
        <v>0</v>
      </c>
      <c r="P18" s="68">
        <v>0</v>
      </c>
      <c r="Q18" s="68">
        <v>0</v>
      </c>
      <c r="R18" s="69">
        <v>0</v>
      </c>
    </row>
    <row r="19" spans="1:18" ht="37.5" thickBot="1" x14ac:dyDescent="0.25">
      <c r="A19" s="329"/>
      <c r="B19" s="66">
        <v>4000</v>
      </c>
      <c r="C19" s="70" t="s">
        <v>70</v>
      </c>
      <c r="D19" s="68">
        <v>0</v>
      </c>
      <c r="E19" s="68">
        <v>0</v>
      </c>
      <c r="F19" s="69">
        <v>0</v>
      </c>
      <c r="G19" s="68">
        <v>0</v>
      </c>
      <c r="H19" s="68">
        <v>0</v>
      </c>
      <c r="I19" s="69">
        <v>0</v>
      </c>
      <c r="J19" s="68">
        <v>0</v>
      </c>
      <c r="K19" s="68">
        <v>0</v>
      </c>
      <c r="L19" s="69">
        <v>0</v>
      </c>
      <c r="M19" s="68">
        <v>0</v>
      </c>
      <c r="N19" s="68">
        <v>0</v>
      </c>
      <c r="O19" s="69">
        <v>0</v>
      </c>
      <c r="P19" s="68">
        <v>0</v>
      </c>
      <c r="Q19" s="68">
        <v>0</v>
      </c>
      <c r="R19" s="69">
        <v>0</v>
      </c>
    </row>
    <row r="20" spans="1:18" ht="37.5" thickBot="1" x14ac:dyDescent="0.25">
      <c r="A20" s="329"/>
      <c r="B20" s="66">
        <v>5000</v>
      </c>
      <c r="C20" s="70" t="s">
        <v>76</v>
      </c>
      <c r="D20" s="68">
        <v>0</v>
      </c>
      <c r="E20" s="68">
        <v>0</v>
      </c>
      <c r="F20" s="69">
        <v>0</v>
      </c>
      <c r="G20" s="68">
        <v>0</v>
      </c>
      <c r="H20" s="68">
        <v>0</v>
      </c>
      <c r="I20" s="69">
        <v>0</v>
      </c>
      <c r="J20" s="68">
        <v>0</v>
      </c>
      <c r="K20" s="68">
        <v>0</v>
      </c>
      <c r="L20" s="69">
        <v>0</v>
      </c>
      <c r="M20" s="68">
        <v>0</v>
      </c>
      <c r="N20" s="68">
        <v>0</v>
      </c>
      <c r="O20" s="69">
        <v>0</v>
      </c>
      <c r="P20" s="68">
        <v>0</v>
      </c>
      <c r="Q20" s="68">
        <v>0</v>
      </c>
      <c r="R20" s="69">
        <v>0</v>
      </c>
    </row>
    <row r="21" spans="1:18" ht="19.5" thickBot="1" x14ac:dyDescent="0.25">
      <c r="A21" s="330"/>
      <c r="B21" s="66">
        <v>6000</v>
      </c>
      <c r="C21" s="67" t="s">
        <v>86</v>
      </c>
      <c r="D21" s="68">
        <v>0</v>
      </c>
      <c r="E21" s="68">
        <v>0</v>
      </c>
      <c r="F21" s="69">
        <v>0</v>
      </c>
      <c r="G21" s="68">
        <v>0</v>
      </c>
      <c r="H21" s="68">
        <v>0</v>
      </c>
      <c r="I21" s="69">
        <v>0</v>
      </c>
      <c r="J21" s="68">
        <v>0</v>
      </c>
      <c r="K21" s="68">
        <v>0</v>
      </c>
      <c r="L21" s="69">
        <v>0</v>
      </c>
      <c r="M21" s="68">
        <v>0</v>
      </c>
      <c r="N21" s="68">
        <v>0</v>
      </c>
      <c r="O21" s="69">
        <v>0</v>
      </c>
      <c r="P21" s="68">
        <v>0</v>
      </c>
      <c r="Q21" s="68">
        <v>0</v>
      </c>
      <c r="R21" s="69">
        <v>0</v>
      </c>
    </row>
    <row r="22" spans="1:18" ht="73.5" thickBot="1" x14ac:dyDescent="0.25">
      <c r="A22" s="328">
        <v>2</v>
      </c>
      <c r="B22" s="62"/>
      <c r="C22" s="64" t="s">
        <v>405</v>
      </c>
      <c r="D22" s="71">
        <v>0</v>
      </c>
      <c r="E22" s="71">
        <v>0</v>
      </c>
      <c r="F22" s="71">
        <v>0</v>
      </c>
      <c r="G22" s="71">
        <v>0</v>
      </c>
      <c r="H22" s="71">
        <v>0</v>
      </c>
      <c r="I22" s="71">
        <v>0</v>
      </c>
      <c r="J22" s="71">
        <v>0</v>
      </c>
      <c r="K22" s="71">
        <v>0</v>
      </c>
      <c r="L22" s="71">
        <v>0</v>
      </c>
      <c r="M22" s="71">
        <v>0</v>
      </c>
      <c r="N22" s="71">
        <v>0</v>
      </c>
      <c r="O22" s="71">
        <v>0</v>
      </c>
      <c r="P22" s="71">
        <v>0</v>
      </c>
      <c r="Q22" s="71">
        <v>0</v>
      </c>
      <c r="R22" s="71">
        <v>0</v>
      </c>
    </row>
    <row r="23" spans="1:18" ht="19.5" thickBot="1" x14ac:dyDescent="0.25">
      <c r="A23" s="329"/>
      <c r="B23" s="66">
        <v>1000</v>
      </c>
      <c r="C23" s="72" t="s">
        <v>42</v>
      </c>
      <c r="D23" s="68">
        <v>0</v>
      </c>
      <c r="E23" s="68">
        <v>0</v>
      </c>
      <c r="F23" s="69">
        <v>0</v>
      </c>
      <c r="G23" s="68">
        <v>0</v>
      </c>
      <c r="H23" s="68">
        <v>0</v>
      </c>
      <c r="I23" s="69">
        <v>0</v>
      </c>
      <c r="J23" s="68">
        <v>0</v>
      </c>
      <c r="K23" s="68">
        <v>0</v>
      </c>
      <c r="L23" s="69">
        <v>0</v>
      </c>
      <c r="M23" s="68">
        <v>0</v>
      </c>
      <c r="N23" s="68">
        <v>0</v>
      </c>
      <c r="O23" s="69">
        <v>0</v>
      </c>
      <c r="P23" s="68">
        <v>0</v>
      </c>
      <c r="Q23" s="68">
        <v>0</v>
      </c>
      <c r="R23" s="68">
        <v>0</v>
      </c>
    </row>
    <row r="24" spans="1:18" ht="19.5" thickBot="1" x14ac:dyDescent="0.25">
      <c r="A24" s="329"/>
      <c r="B24" s="66">
        <v>3000</v>
      </c>
      <c r="C24" s="72" t="s">
        <v>60</v>
      </c>
      <c r="D24" s="68">
        <v>0</v>
      </c>
      <c r="E24" s="68">
        <v>0</v>
      </c>
      <c r="F24" s="69">
        <v>0</v>
      </c>
      <c r="G24" s="68">
        <v>0</v>
      </c>
      <c r="H24" s="68">
        <v>0</v>
      </c>
      <c r="I24" s="69">
        <v>0</v>
      </c>
      <c r="J24" s="68">
        <v>0</v>
      </c>
      <c r="K24" s="68">
        <v>0</v>
      </c>
      <c r="L24" s="69">
        <v>0</v>
      </c>
      <c r="M24" s="68">
        <v>0</v>
      </c>
      <c r="N24" s="68">
        <v>0</v>
      </c>
      <c r="O24" s="69">
        <v>0</v>
      </c>
      <c r="P24" s="68">
        <v>0</v>
      </c>
      <c r="Q24" s="68">
        <v>0</v>
      </c>
      <c r="R24" s="68">
        <v>0</v>
      </c>
    </row>
    <row r="25" spans="1:18" ht="37.5" thickBot="1" x14ac:dyDescent="0.25">
      <c r="A25" s="329"/>
      <c r="B25" s="10">
        <v>4000</v>
      </c>
      <c r="C25" s="70" t="s">
        <v>70</v>
      </c>
      <c r="D25" s="68">
        <v>0</v>
      </c>
      <c r="E25" s="68">
        <v>0</v>
      </c>
      <c r="F25" s="69">
        <v>0</v>
      </c>
      <c r="G25" s="68"/>
      <c r="H25" s="68"/>
      <c r="I25" s="69">
        <v>0</v>
      </c>
      <c r="J25" s="68"/>
      <c r="K25" s="68"/>
      <c r="L25" s="69">
        <v>0</v>
      </c>
      <c r="M25" s="68"/>
      <c r="N25" s="68"/>
      <c r="O25" s="69">
        <v>0</v>
      </c>
      <c r="P25" s="68">
        <v>0</v>
      </c>
      <c r="Q25" s="68">
        <v>0</v>
      </c>
      <c r="R25" s="68">
        <v>0</v>
      </c>
    </row>
    <row r="26" spans="1:18" ht="37.5" thickBot="1" x14ac:dyDescent="0.25">
      <c r="A26" s="329"/>
      <c r="B26" s="10">
        <v>5000</v>
      </c>
      <c r="C26" s="70" t="s">
        <v>76</v>
      </c>
      <c r="D26" s="68">
        <v>0</v>
      </c>
      <c r="E26" s="68">
        <v>0</v>
      </c>
      <c r="F26" s="69">
        <v>0</v>
      </c>
      <c r="G26" s="68"/>
      <c r="H26" s="68"/>
      <c r="I26" s="69">
        <v>0</v>
      </c>
      <c r="J26" s="68"/>
      <c r="K26" s="68"/>
      <c r="L26" s="69">
        <v>0</v>
      </c>
      <c r="M26" s="68"/>
      <c r="N26" s="68"/>
      <c r="O26" s="69">
        <v>0</v>
      </c>
      <c r="P26" s="68">
        <v>0</v>
      </c>
      <c r="Q26" s="68">
        <v>0</v>
      </c>
      <c r="R26" s="68">
        <v>0</v>
      </c>
    </row>
    <row r="27" spans="1:18" ht="19.5" thickBot="1" x14ac:dyDescent="0.25">
      <c r="A27" s="330"/>
      <c r="B27" s="10">
        <v>6000</v>
      </c>
      <c r="C27" s="70" t="s">
        <v>86</v>
      </c>
      <c r="D27" s="68">
        <v>0</v>
      </c>
      <c r="E27" s="68">
        <v>0</v>
      </c>
      <c r="F27" s="69">
        <v>0</v>
      </c>
      <c r="G27" s="68"/>
      <c r="H27" s="68"/>
      <c r="I27" s="69">
        <v>0</v>
      </c>
      <c r="J27" s="68"/>
      <c r="K27" s="68"/>
      <c r="L27" s="69">
        <v>0</v>
      </c>
      <c r="M27" s="68"/>
      <c r="N27" s="68"/>
      <c r="O27" s="69">
        <v>0</v>
      </c>
      <c r="P27" s="68">
        <v>0</v>
      </c>
      <c r="Q27" s="68">
        <v>0</v>
      </c>
      <c r="R27" s="68">
        <v>0</v>
      </c>
    </row>
  </sheetData>
  <mergeCells count="18">
    <mergeCell ref="A10:R10"/>
    <mergeCell ref="A1:F2"/>
    <mergeCell ref="A6:R6"/>
    <mergeCell ref="A7:R7"/>
    <mergeCell ref="A8:R8"/>
    <mergeCell ref="A9:R9"/>
    <mergeCell ref="A15:A21"/>
    <mergeCell ref="A22:A27"/>
    <mergeCell ref="A11:R11"/>
    <mergeCell ref="A12:A14"/>
    <mergeCell ref="B12:B14"/>
    <mergeCell ref="C12:C14"/>
    <mergeCell ref="D12:R12"/>
    <mergeCell ref="D13:F13"/>
    <mergeCell ref="G13:I13"/>
    <mergeCell ref="J13:L13"/>
    <mergeCell ref="M13:O13"/>
    <mergeCell ref="P13:R13"/>
  </mergeCell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D7" sqref="D7:D8"/>
    </sheetView>
  </sheetViews>
  <sheetFormatPr baseColWidth="10" defaultColWidth="12" defaultRowHeight="12.75" x14ac:dyDescent="0.2"/>
  <cols>
    <col min="2" max="2" width="11" customWidth="1"/>
    <col min="3" max="3" width="8.83203125" customWidth="1"/>
    <col min="4" max="4" width="11.5" customWidth="1"/>
    <col min="6" max="6" width="10.83203125" customWidth="1"/>
    <col min="11" max="11" width="11.6640625" customWidth="1"/>
  </cols>
  <sheetData>
    <row r="1" spans="1:11" x14ac:dyDescent="0.2">
      <c r="A1" s="349" t="s">
        <v>406</v>
      </c>
      <c r="B1" s="349"/>
      <c r="C1" s="349"/>
      <c r="D1" s="349"/>
      <c r="E1" s="349"/>
      <c r="F1" s="349"/>
      <c r="G1" s="349"/>
      <c r="H1" s="349"/>
      <c r="I1" s="349"/>
      <c r="J1" s="349"/>
      <c r="K1" s="349"/>
    </row>
    <row r="3" spans="1:11" ht="13.5" thickBot="1" x14ac:dyDescent="0.25"/>
    <row r="4" spans="1:11" x14ac:dyDescent="0.2">
      <c r="A4" s="209" t="s">
        <v>39</v>
      </c>
      <c r="B4" s="210"/>
      <c r="C4" s="210"/>
      <c r="D4" s="210"/>
      <c r="E4" s="210"/>
      <c r="F4" s="210"/>
      <c r="G4" s="210"/>
      <c r="H4" s="210"/>
      <c r="I4" s="210"/>
      <c r="J4" s="210"/>
      <c r="K4" s="211"/>
    </row>
    <row r="5" spans="1:11" x14ac:dyDescent="0.2">
      <c r="A5" s="212" t="s">
        <v>407</v>
      </c>
      <c r="B5" s="213"/>
      <c r="C5" s="213"/>
      <c r="D5" s="213"/>
      <c r="E5" s="213"/>
      <c r="F5" s="213"/>
      <c r="G5" s="213"/>
      <c r="H5" s="213"/>
      <c r="I5" s="213"/>
      <c r="J5" s="213"/>
      <c r="K5" s="214"/>
    </row>
    <row r="6" spans="1:11" ht="13.5" thickBot="1" x14ac:dyDescent="0.25">
      <c r="A6" s="215" t="s">
        <v>408</v>
      </c>
      <c r="B6" s="216"/>
      <c r="C6" s="216"/>
      <c r="D6" s="216"/>
      <c r="E6" s="216"/>
      <c r="F6" s="216"/>
      <c r="G6" s="216"/>
      <c r="H6" s="216"/>
      <c r="I6" s="216"/>
      <c r="J6" s="216"/>
      <c r="K6" s="217"/>
    </row>
    <row r="7" spans="1:11" ht="18" customHeight="1" thickBot="1" x14ac:dyDescent="0.25">
      <c r="A7" s="352" t="s">
        <v>409</v>
      </c>
      <c r="B7" s="352" t="s">
        <v>410</v>
      </c>
      <c r="C7" s="352" t="s">
        <v>411</v>
      </c>
      <c r="D7" s="352" t="s">
        <v>412</v>
      </c>
      <c r="E7" s="352" t="s">
        <v>413</v>
      </c>
      <c r="F7" s="352" t="s">
        <v>414</v>
      </c>
      <c r="G7" s="13"/>
      <c r="H7" s="13"/>
      <c r="I7" s="354" t="s">
        <v>415</v>
      </c>
      <c r="J7" s="355"/>
      <c r="K7" s="356"/>
    </row>
    <row r="8" spans="1:11" ht="18.75" thickBot="1" x14ac:dyDescent="0.25">
      <c r="A8" s="353"/>
      <c r="B8" s="353"/>
      <c r="C8" s="353"/>
      <c r="D8" s="353"/>
      <c r="E8" s="353"/>
      <c r="F8" s="353"/>
      <c r="G8" s="13" t="s">
        <v>325</v>
      </c>
      <c r="H8" s="350" t="s">
        <v>416</v>
      </c>
      <c r="I8" s="351"/>
      <c r="J8" s="13" t="s">
        <v>417</v>
      </c>
      <c r="K8" s="13" t="s">
        <v>418</v>
      </c>
    </row>
    <row r="9" spans="1:11" ht="13.5" thickBot="1" x14ac:dyDescent="0.25">
      <c r="A9" s="134"/>
      <c r="B9" s="13"/>
      <c r="C9" s="13"/>
      <c r="D9" s="13"/>
      <c r="E9" s="13"/>
      <c r="F9" s="10"/>
      <c r="G9" s="13"/>
      <c r="H9" s="350"/>
      <c r="I9" s="351"/>
      <c r="J9" s="13"/>
      <c r="K9" s="13"/>
    </row>
    <row r="10" spans="1:11" ht="13.5" thickBot="1" x14ac:dyDescent="0.25">
      <c r="A10" s="134"/>
      <c r="B10" s="13"/>
      <c r="C10" s="13"/>
      <c r="D10" s="13"/>
      <c r="E10" s="13"/>
      <c r="F10" s="10"/>
      <c r="G10" s="13"/>
      <c r="H10" s="350"/>
      <c r="I10" s="351"/>
      <c r="J10" s="13"/>
      <c r="K10" s="13"/>
    </row>
    <row r="11" spans="1:11" ht="13.5" thickBot="1" x14ac:dyDescent="0.25">
      <c r="A11" s="134"/>
      <c r="B11" s="13"/>
      <c r="C11" s="13"/>
      <c r="D11" s="13"/>
      <c r="E11" s="13"/>
      <c r="F11" s="10"/>
      <c r="G11" s="13"/>
      <c r="H11" s="350"/>
      <c r="I11" s="351"/>
      <c r="J11" s="13"/>
      <c r="K11" s="13"/>
    </row>
  </sheetData>
  <mergeCells count="15">
    <mergeCell ref="A1:K1"/>
    <mergeCell ref="H8:I8"/>
    <mergeCell ref="H9:I9"/>
    <mergeCell ref="H10:I10"/>
    <mergeCell ref="H11:I11"/>
    <mergeCell ref="A4:K4"/>
    <mergeCell ref="A5:K5"/>
    <mergeCell ref="A6:K6"/>
    <mergeCell ref="A7:A8"/>
    <mergeCell ref="B7:B8"/>
    <mergeCell ref="C7:C8"/>
    <mergeCell ref="D7:D8"/>
    <mergeCell ref="E7:E8"/>
    <mergeCell ref="F7:F8"/>
    <mergeCell ref="I7:K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F1" workbookViewId="0">
      <selection activeCell="H8" sqref="H8"/>
    </sheetView>
  </sheetViews>
  <sheetFormatPr baseColWidth="10" defaultColWidth="12" defaultRowHeight="12.75" x14ac:dyDescent="0.2"/>
  <cols>
    <col min="1" max="1" width="64.1640625" customWidth="1"/>
    <col min="5" max="5" width="41.33203125" customWidth="1"/>
    <col min="6" max="7" width="19.6640625" customWidth="1"/>
    <col min="10" max="10" width="37.5" customWidth="1"/>
    <col min="12" max="12" width="17.33203125" customWidth="1"/>
  </cols>
  <sheetData>
    <row r="1" spans="1:12" ht="13.5" thickBot="1" x14ac:dyDescent="0.25">
      <c r="A1" s="73"/>
      <c r="B1" s="74" t="s">
        <v>41</v>
      </c>
      <c r="E1" s="357"/>
      <c r="F1" s="359" t="s">
        <v>419</v>
      </c>
      <c r="G1" s="359" t="s">
        <v>420</v>
      </c>
      <c r="J1" s="357"/>
      <c r="K1" s="359" t="s">
        <v>419</v>
      </c>
      <c r="L1" s="359" t="s">
        <v>420</v>
      </c>
    </row>
    <row r="2" spans="1:12" ht="13.5" thickBot="1" x14ac:dyDescent="0.25">
      <c r="A2" s="135" t="s">
        <v>421</v>
      </c>
      <c r="B2" s="75"/>
      <c r="E2" s="358"/>
      <c r="F2" s="360"/>
      <c r="G2" s="360"/>
      <c r="J2" s="358"/>
      <c r="K2" s="360"/>
      <c r="L2" s="360"/>
    </row>
    <row r="3" spans="1:12" ht="13.5" thickBot="1" x14ac:dyDescent="0.25">
      <c r="A3" s="135" t="s">
        <v>422</v>
      </c>
      <c r="B3" s="75"/>
      <c r="E3" s="76" t="s">
        <v>423</v>
      </c>
      <c r="F3" s="123"/>
      <c r="G3" s="123"/>
      <c r="J3" s="76" t="s">
        <v>424</v>
      </c>
      <c r="K3" s="123"/>
      <c r="L3" s="123"/>
    </row>
    <row r="4" spans="1:12" ht="13.5" thickBot="1" x14ac:dyDescent="0.25">
      <c r="A4" s="135" t="s">
        <v>425</v>
      </c>
      <c r="B4" s="75"/>
      <c r="E4" s="135" t="s">
        <v>426</v>
      </c>
      <c r="F4" s="75"/>
      <c r="G4" s="75"/>
      <c r="J4" s="135" t="s">
        <v>427</v>
      </c>
      <c r="K4" s="75"/>
      <c r="L4" s="75"/>
    </row>
    <row r="5" spans="1:12" ht="13.5" thickBot="1" x14ac:dyDescent="0.25">
      <c r="A5" s="135" t="s">
        <v>428</v>
      </c>
      <c r="B5" s="75"/>
      <c r="E5" s="135" t="s">
        <v>429</v>
      </c>
      <c r="F5" s="75"/>
      <c r="G5" s="75"/>
      <c r="J5" s="135" t="s">
        <v>429</v>
      </c>
      <c r="K5" s="75"/>
      <c r="L5" s="75"/>
    </row>
    <row r="6" spans="1:12" ht="13.5" thickBot="1" x14ac:dyDescent="0.25">
      <c r="A6" s="135" t="s">
        <v>430</v>
      </c>
      <c r="B6" s="75"/>
    </row>
  </sheetData>
  <mergeCells count="6">
    <mergeCell ref="E1:E2"/>
    <mergeCell ref="G1:G2"/>
    <mergeCell ref="F1:F2"/>
    <mergeCell ref="J1:J2"/>
    <mergeCell ref="L1:L2"/>
    <mergeCell ref="K1:K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4" sqref="C14"/>
    </sheetView>
  </sheetViews>
  <sheetFormatPr baseColWidth="10" defaultColWidth="12" defaultRowHeight="12.75" x14ac:dyDescent="0.2"/>
  <cols>
    <col min="1" max="1" width="22" customWidth="1"/>
    <col min="2" max="2" width="44.6640625" customWidth="1"/>
    <col min="3" max="3" width="10.6640625" bestFit="1" customWidth="1"/>
    <col min="4" max="4" width="10.1640625" customWidth="1"/>
    <col min="5" max="5" width="8.83203125" bestFit="1" customWidth="1"/>
  </cols>
  <sheetData>
    <row r="1" spans="1:6" ht="15" customHeight="1" x14ac:dyDescent="0.2">
      <c r="A1" s="218" t="s">
        <v>431</v>
      </c>
      <c r="B1" s="218"/>
      <c r="C1" s="218"/>
      <c r="D1" s="218"/>
      <c r="E1" s="218"/>
      <c r="F1" s="218"/>
    </row>
    <row r="2" spans="1:6" x14ac:dyDescent="0.2">
      <c r="A2" s="218"/>
      <c r="B2" s="218"/>
      <c r="C2" s="218"/>
      <c r="D2" s="218"/>
      <c r="E2" s="218"/>
      <c r="F2" s="218"/>
    </row>
    <row r="4" spans="1:6" ht="13.5" thickBot="1" x14ac:dyDescent="0.25"/>
    <row r="5" spans="1:6" x14ac:dyDescent="0.2">
      <c r="A5" s="363" t="s">
        <v>39</v>
      </c>
      <c r="B5" s="364"/>
      <c r="C5" s="364"/>
      <c r="D5" s="365"/>
      <c r="E5" s="359"/>
    </row>
    <row r="6" spans="1:6" x14ac:dyDescent="0.2">
      <c r="A6" s="366" t="s">
        <v>432</v>
      </c>
      <c r="B6" s="367"/>
      <c r="C6" s="367"/>
      <c r="D6" s="368"/>
      <c r="E6" s="372"/>
    </row>
    <row r="7" spans="1:6" ht="13.5" thickBot="1" x14ac:dyDescent="0.25">
      <c r="A7" s="369" t="s">
        <v>433</v>
      </c>
      <c r="B7" s="370"/>
      <c r="C7" s="370"/>
      <c r="D7" s="371"/>
      <c r="E7" s="360"/>
    </row>
    <row r="8" spans="1:6" ht="13.5" thickBot="1" x14ac:dyDescent="0.25">
      <c r="A8" s="373" t="s">
        <v>434</v>
      </c>
      <c r="B8" s="376" t="s">
        <v>435</v>
      </c>
      <c r="C8" s="379" t="s">
        <v>436</v>
      </c>
      <c r="D8" s="380"/>
      <c r="E8" s="77" t="s">
        <v>437</v>
      </c>
    </row>
    <row r="9" spans="1:6" x14ac:dyDescent="0.2">
      <c r="A9" s="374"/>
      <c r="B9" s="377"/>
      <c r="C9" s="381" t="s">
        <v>397</v>
      </c>
      <c r="D9" s="381" t="s">
        <v>398</v>
      </c>
      <c r="E9" s="361"/>
    </row>
    <row r="10" spans="1:6" ht="13.5" thickBot="1" x14ac:dyDescent="0.25">
      <c r="A10" s="375"/>
      <c r="B10" s="378"/>
      <c r="C10" s="382"/>
      <c r="D10" s="382"/>
      <c r="E10" s="362"/>
    </row>
    <row r="11" spans="1:6" ht="15.75" thickBot="1" x14ac:dyDescent="0.3">
      <c r="A11" s="49"/>
      <c r="B11" s="78"/>
      <c r="C11" s="78"/>
      <c r="D11" s="78"/>
      <c r="E11" s="78"/>
    </row>
    <row r="12" spans="1:6" ht="15.75" thickBot="1" x14ac:dyDescent="0.3">
      <c r="A12" s="49"/>
      <c r="B12" s="78"/>
      <c r="C12" s="78"/>
      <c r="D12" s="78"/>
      <c r="E12" s="78"/>
    </row>
    <row r="13" spans="1:6" ht="15.75" thickBot="1" x14ac:dyDescent="0.3">
      <c r="A13" s="49"/>
      <c r="B13" s="78"/>
      <c r="C13" s="78"/>
      <c r="D13" s="78"/>
      <c r="E13" s="78"/>
    </row>
  </sheetData>
  <mergeCells count="11">
    <mergeCell ref="E9:E10"/>
    <mergeCell ref="A1:F2"/>
    <mergeCell ref="A5:D5"/>
    <mergeCell ref="A6:D6"/>
    <mergeCell ref="A7:D7"/>
    <mergeCell ref="E5:E7"/>
    <mergeCell ref="A8:A10"/>
    <mergeCell ref="B8:B10"/>
    <mergeCell ref="C8:D8"/>
    <mergeCell ref="C9:C10"/>
    <mergeCell ref="D9:D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G29" sqref="G29"/>
    </sheetView>
  </sheetViews>
  <sheetFormatPr baseColWidth="10" defaultColWidth="12" defaultRowHeight="12.75" x14ac:dyDescent="0.2"/>
  <sheetData>
    <row r="1" spans="1:9" ht="15" customHeight="1" x14ac:dyDescent="0.2">
      <c r="A1" s="218" t="s">
        <v>438</v>
      </c>
      <c r="B1" s="218"/>
      <c r="C1" s="218"/>
      <c r="D1" s="218"/>
      <c r="E1" s="218"/>
      <c r="F1" s="218"/>
      <c r="G1" s="218"/>
      <c r="H1" s="218"/>
      <c r="I1" s="218"/>
    </row>
    <row r="2" spans="1:9" x14ac:dyDescent="0.2">
      <c r="A2" s="218"/>
      <c r="B2" s="218"/>
      <c r="C2" s="218"/>
      <c r="D2" s="218"/>
      <c r="E2" s="218"/>
      <c r="F2" s="218"/>
      <c r="G2" s="218"/>
      <c r="H2" s="218"/>
      <c r="I2" s="218"/>
    </row>
    <row r="3" spans="1:9" x14ac:dyDescent="0.2">
      <c r="A3" s="218"/>
      <c r="B3" s="218"/>
      <c r="C3" s="218"/>
      <c r="D3" s="218"/>
      <c r="E3" s="218"/>
      <c r="F3" s="218"/>
      <c r="G3" s="218"/>
      <c r="H3" s="218"/>
      <c r="I3" s="218"/>
    </row>
  </sheetData>
  <mergeCells count="1">
    <mergeCell ref="A1:I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workbookViewId="0">
      <selection activeCell="J9" sqref="J9"/>
    </sheetView>
  </sheetViews>
  <sheetFormatPr baseColWidth="10" defaultColWidth="12" defaultRowHeight="12.75" x14ac:dyDescent="0.2"/>
  <cols>
    <col min="2" max="2" width="22.6640625" customWidth="1"/>
    <col min="5" max="5" width="18.5" customWidth="1"/>
    <col min="6" max="6" width="23.6640625" customWidth="1"/>
    <col min="7" max="9" width="12" customWidth="1"/>
  </cols>
  <sheetData>
    <row r="1" spans="1:19" ht="15" customHeight="1" x14ac:dyDescent="0.2">
      <c r="A1" s="218" t="s">
        <v>439</v>
      </c>
      <c r="B1" s="218"/>
      <c r="C1" s="218"/>
      <c r="D1" s="218"/>
      <c r="E1" s="218"/>
      <c r="F1" s="218"/>
    </row>
    <row r="2" spans="1:19" x14ac:dyDescent="0.2">
      <c r="A2" s="218"/>
      <c r="B2" s="218"/>
      <c r="C2" s="218"/>
      <c r="D2" s="218"/>
      <c r="E2" s="218"/>
      <c r="F2" s="218"/>
    </row>
    <row r="3" spans="1:19" x14ac:dyDescent="0.2">
      <c r="A3" s="218"/>
      <c r="B3" s="218"/>
      <c r="C3" s="218"/>
      <c r="D3" s="218"/>
      <c r="E3" s="218"/>
      <c r="F3" s="218"/>
    </row>
    <row r="5" spans="1:19" ht="15.75" thickBot="1" x14ac:dyDescent="0.3">
      <c r="G5" s="93"/>
      <c r="H5" s="93"/>
      <c r="I5" s="93"/>
      <c r="J5" s="93"/>
      <c r="K5" s="93"/>
      <c r="L5" s="93"/>
      <c r="M5" s="93"/>
      <c r="N5" s="93"/>
      <c r="O5" s="93"/>
      <c r="P5" s="93"/>
      <c r="Q5" s="93"/>
      <c r="R5" s="93"/>
      <c r="S5" s="130"/>
    </row>
    <row r="6" spans="1:19" ht="16.5" thickBot="1" x14ac:dyDescent="0.3">
      <c r="A6" s="389" t="s">
        <v>440</v>
      </c>
      <c r="B6" s="386"/>
      <c r="C6" s="386"/>
      <c r="D6" s="139"/>
      <c r="E6" s="139"/>
      <c r="F6" s="140"/>
    </row>
    <row r="7" spans="1:19" ht="16.5" thickBot="1" x14ac:dyDescent="0.3">
      <c r="A7" s="383" t="s">
        <v>441</v>
      </c>
      <c r="B7" s="384"/>
      <c r="C7" s="384"/>
      <c r="D7" s="384"/>
      <c r="E7" s="384"/>
      <c r="F7" s="385"/>
    </row>
    <row r="8" spans="1:19" ht="16.5" thickBot="1" x14ac:dyDescent="0.3">
      <c r="A8" s="383" t="s">
        <v>442</v>
      </c>
      <c r="B8" s="384"/>
      <c r="C8" s="384"/>
      <c r="D8" s="384"/>
      <c r="E8" s="384"/>
      <c r="F8" s="385"/>
    </row>
    <row r="9" spans="1:19" ht="16.5" thickBot="1" x14ac:dyDescent="0.3">
      <c r="A9" s="383" t="s">
        <v>443</v>
      </c>
      <c r="B9" s="384"/>
      <c r="C9" s="384"/>
      <c r="D9" s="384"/>
      <c r="E9" s="384"/>
      <c r="F9" s="385"/>
    </row>
    <row r="10" spans="1:19" ht="13.5" thickBot="1" x14ac:dyDescent="0.25">
      <c r="A10" s="418" t="s">
        <v>444</v>
      </c>
      <c r="B10" s="419"/>
      <c r="C10" s="419"/>
      <c r="D10" s="419"/>
      <c r="E10" s="419"/>
      <c r="F10" s="420"/>
    </row>
    <row r="11" spans="1:19" ht="16.5" thickBot="1" x14ac:dyDescent="0.3">
      <c r="A11" s="383" t="s">
        <v>445</v>
      </c>
      <c r="B11" s="385"/>
      <c r="C11" s="414" t="s">
        <v>446</v>
      </c>
      <c r="D11" s="415"/>
      <c r="E11" s="415"/>
      <c r="F11" s="416"/>
    </row>
    <row r="12" spans="1:19" ht="16.5" thickBot="1" x14ac:dyDescent="0.3">
      <c r="A12" s="383" t="s">
        <v>447</v>
      </c>
      <c r="B12" s="384"/>
      <c r="C12" s="384"/>
      <c r="D12" s="384"/>
      <c r="E12" s="384"/>
      <c r="F12" s="385"/>
    </row>
    <row r="13" spans="1:19" ht="16.5" thickBot="1" x14ac:dyDescent="0.3">
      <c r="A13" s="383" t="s">
        <v>448</v>
      </c>
      <c r="B13" s="384"/>
      <c r="C13" s="384"/>
      <c r="D13" s="384"/>
      <c r="E13" s="384"/>
      <c r="F13" s="385"/>
    </row>
    <row r="14" spans="1:19" ht="16.5" thickBot="1" x14ac:dyDescent="0.3">
      <c r="A14" s="383" t="s">
        <v>449</v>
      </c>
      <c r="B14" s="384"/>
      <c r="C14" s="384"/>
      <c r="D14" s="384"/>
      <c r="E14" s="384"/>
      <c r="F14" s="385"/>
    </row>
    <row r="15" spans="1:19" ht="16.5" thickBot="1" x14ac:dyDescent="0.3">
      <c r="A15" s="383" t="s">
        <v>450</v>
      </c>
      <c r="B15" s="384"/>
      <c r="C15" s="384"/>
      <c r="D15" s="384"/>
      <c r="E15" s="384"/>
      <c r="F15" s="417"/>
    </row>
    <row r="16" spans="1:19" ht="16.5" thickBot="1" x14ac:dyDescent="0.25">
      <c r="A16" s="390" t="s">
        <v>451</v>
      </c>
      <c r="B16" s="391"/>
      <c r="C16" s="391"/>
      <c r="D16" s="391"/>
      <c r="E16" s="391"/>
      <c r="F16" s="392"/>
    </row>
    <row r="17" spans="1:13" ht="16.5" thickBot="1" x14ac:dyDescent="0.25">
      <c r="A17" s="390" t="s">
        <v>452</v>
      </c>
      <c r="B17" s="391"/>
      <c r="C17" s="391"/>
      <c r="D17" s="391"/>
      <c r="E17" s="391"/>
      <c r="F17" s="392"/>
    </row>
    <row r="18" spans="1:13" ht="16.5" thickBot="1" x14ac:dyDescent="0.3">
      <c r="A18" s="80"/>
      <c r="B18" s="388"/>
      <c r="C18" s="388"/>
      <c r="D18" s="388"/>
      <c r="E18" s="388"/>
      <c r="F18" s="388"/>
    </row>
    <row r="19" spans="1:13" ht="16.5" thickBot="1" x14ac:dyDescent="0.3">
      <c r="A19" s="389" t="s">
        <v>453</v>
      </c>
      <c r="B19" s="386"/>
      <c r="C19" s="386"/>
      <c r="D19" s="386"/>
      <c r="E19" s="386"/>
      <c r="F19" s="81"/>
    </row>
    <row r="20" spans="1:13" ht="12.75" customHeight="1" x14ac:dyDescent="0.2">
      <c r="A20" s="393" t="s">
        <v>454</v>
      </c>
      <c r="B20" s="394"/>
      <c r="C20" s="394"/>
      <c r="D20" s="394"/>
      <c r="E20" s="394"/>
      <c r="F20" s="395"/>
    </row>
    <row r="21" spans="1:13" ht="13.5" customHeight="1" thickBot="1" x14ac:dyDescent="0.25">
      <c r="A21" s="396"/>
      <c r="B21" s="397"/>
      <c r="C21" s="397"/>
      <c r="D21" s="397"/>
      <c r="E21" s="397"/>
      <c r="F21" s="398"/>
    </row>
    <row r="22" spans="1:13" ht="31.5" customHeight="1" x14ac:dyDescent="0.2">
      <c r="A22" s="407" t="s">
        <v>455</v>
      </c>
      <c r="B22" s="408"/>
      <c r="C22" s="408"/>
      <c r="D22" s="408"/>
      <c r="E22" s="408"/>
      <c r="F22" s="409"/>
    </row>
    <row r="23" spans="1:13" ht="13.5" thickBot="1" x14ac:dyDescent="0.25">
      <c r="A23" s="410"/>
      <c r="B23" s="411"/>
      <c r="C23" s="411"/>
      <c r="D23" s="411"/>
      <c r="E23" s="411"/>
      <c r="F23" s="412"/>
    </row>
    <row r="24" spans="1:13" ht="16.5" thickBot="1" x14ac:dyDescent="0.25">
      <c r="A24" s="399" t="s">
        <v>456</v>
      </c>
      <c r="B24" s="400"/>
      <c r="C24" s="400"/>
      <c r="D24" s="400"/>
      <c r="E24" s="400"/>
      <c r="F24" s="413"/>
    </row>
    <row r="25" spans="1:13" ht="16.5" thickBot="1" x14ac:dyDescent="0.25">
      <c r="A25" s="399" t="s">
        <v>457</v>
      </c>
      <c r="B25" s="400"/>
      <c r="C25" s="400"/>
      <c r="D25" s="400"/>
      <c r="E25" s="400"/>
      <c r="F25" s="413"/>
    </row>
    <row r="26" spans="1:13" ht="16.5" thickBot="1" x14ac:dyDescent="0.25">
      <c r="A26" s="399" t="s">
        <v>458</v>
      </c>
      <c r="B26" s="400"/>
      <c r="C26" s="400"/>
      <c r="D26" s="400"/>
      <c r="E26" s="400"/>
      <c r="F26" s="413"/>
    </row>
    <row r="27" spans="1:13" ht="16.5" thickBot="1" x14ac:dyDescent="0.25">
      <c r="A27" s="399" t="s">
        <v>459</v>
      </c>
      <c r="B27" s="400"/>
      <c r="C27" s="400"/>
      <c r="D27" s="400"/>
      <c r="E27" s="400"/>
      <c r="F27" s="413"/>
    </row>
    <row r="28" spans="1:13" ht="13.5" thickBot="1" x14ac:dyDescent="0.25"/>
    <row r="29" spans="1:13" ht="16.5" thickBot="1" x14ac:dyDescent="0.3">
      <c r="A29" s="389" t="s">
        <v>460</v>
      </c>
      <c r="B29" s="386"/>
      <c r="C29" s="386"/>
      <c r="D29" s="386"/>
      <c r="E29" s="386"/>
      <c r="F29" s="386"/>
      <c r="G29" s="386"/>
      <c r="H29" s="386"/>
      <c r="I29" s="386"/>
      <c r="J29" s="386"/>
      <c r="K29" s="386"/>
      <c r="L29" s="387"/>
      <c r="M29" s="130"/>
    </row>
    <row r="30" spans="1:13" ht="16.5" thickBot="1" x14ac:dyDescent="0.3">
      <c r="A30" s="390" t="s">
        <v>461</v>
      </c>
      <c r="B30" s="391"/>
      <c r="C30" s="391"/>
      <c r="D30" s="391"/>
      <c r="E30" s="391"/>
      <c r="F30" s="391"/>
      <c r="G30" s="391"/>
      <c r="H30" s="391"/>
      <c r="I30" s="391"/>
      <c r="J30" s="391"/>
      <c r="K30" s="391"/>
      <c r="L30" s="392"/>
      <c r="M30" s="130"/>
    </row>
    <row r="31" spans="1:13" ht="16.5" thickBot="1" x14ac:dyDescent="0.3">
      <c r="A31" s="399" t="s">
        <v>462</v>
      </c>
      <c r="B31" s="400"/>
      <c r="C31" s="400"/>
      <c r="D31" s="400"/>
      <c r="E31" s="400"/>
      <c r="F31" s="400"/>
      <c r="G31" s="400"/>
      <c r="H31" s="400"/>
      <c r="I31" s="400"/>
      <c r="J31" s="400"/>
      <c r="K31" s="400"/>
      <c r="L31" s="401"/>
      <c r="M31" s="130"/>
    </row>
    <row r="32" spans="1:13" ht="16.5" thickBot="1" x14ac:dyDescent="0.3">
      <c r="A32" s="390" t="s">
        <v>463</v>
      </c>
      <c r="B32" s="391"/>
      <c r="C32" s="391"/>
      <c r="D32" s="391"/>
      <c r="E32" s="391"/>
      <c r="F32" s="391"/>
      <c r="G32" s="391"/>
      <c r="H32" s="391"/>
      <c r="I32" s="391"/>
      <c r="J32" s="391"/>
      <c r="K32" s="391"/>
      <c r="L32" s="392"/>
      <c r="M32" s="130"/>
    </row>
    <row r="33" spans="1:13" ht="16.5" thickBot="1" x14ac:dyDescent="0.3">
      <c r="A33" s="390" t="s">
        <v>464</v>
      </c>
      <c r="B33" s="391"/>
      <c r="C33" s="391"/>
      <c r="D33" s="391"/>
      <c r="E33" s="391"/>
      <c r="F33" s="391"/>
      <c r="G33" s="391"/>
      <c r="H33" s="391"/>
      <c r="I33" s="391"/>
      <c r="J33" s="391"/>
      <c r="K33" s="391"/>
      <c r="L33" s="392"/>
      <c r="M33" s="130"/>
    </row>
    <row r="34" spans="1:13" ht="16.5" customHeight="1" thickBot="1" x14ac:dyDescent="0.3">
      <c r="A34" s="390" t="s">
        <v>465</v>
      </c>
      <c r="B34" s="391"/>
      <c r="C34" s="391"/>
      <c r="D34" s="391"/>
      <c r="E34" s="391"/>
      <c r="F34" s="391"/>
      <c r="G34" s="391"/>
      <c r="H34" s="391"/>
      <c r="I34" s="391"/>
      <c r="J34" s="391"/>
      <c r="K34" s="391"/>
      <c r="L34" s="392"/>
      <c r="M34" s="130"/>
    </row>
    <row r="35" spans="1:13" ht="16.5" thickBot="1" x14ac:dyDescent="0.3">
      <c r="A35" s="390" t="s">
        <v>466</v>
      </c>
      <c r="B35" s="391"/>
      <c r="C35" s="391"/>
      <c r="D35" s="391"/>
      <c r="E35" s="391"/>
      <c r="F35" s="391"/>
      <c r="G35" s="391"/>
      <c r="H35" s="391"/>
      <c r="I35" s="391"/>
      <c r="J35" s="391"/>
      <c r="K35" s="391"/>
      <c r="L35" s="392"/>
      <c r="M35" s="130"/>
    </row>
    <row r="36" spans="1:13" ht="31.5" customHeight="1" thickBot="1" x14ac:dyDescent="0.3">
      <c r="A36" s="390" t="s">
        <v>467</v>
      </c>
      <c r="B36" s="391"/>
      <c r="C36" s="391"/>
      <c r="D36" s="391"/>
      <c r="E36" s="391"/>
      <c r="F36" s="391"/>
      <c r="G36" s="391"/>
      <c r="H36" s="391"/>
      <c r="I36" s="391"/>
      <c r="J36" s="391"/>
      <c r="K36" s="391"/>
      <c r="L36" s="392"/>
      <c r="M36" s="130"/>
    </row>
    <row r="37" spans="1:13" ht="16.5" thickBot="1" x14ac:dyDescent="0.3">
      <c r="A37" s="390" t="s">
        <v>468</v>
      </c>
      <c r="B37" s="391"/>
      <c r="C37" s="391"/>
      <c r="D37" s="391"/>
      <c r="E37" s="391"/>
      <c r="F37" s="391"/>
      <c r="G37" s="391"/>
      <c r="H37" s="391"/>
      <c r="I37" s="391"/>
      <c r="J37" s="391"/>
      <c r="K37" s="391"/>
      <c r="L37" s="392"/>
      <c r="M37" s="130"/>
    </row>
    <row r="38" spans="1:13" ht="16.5" customHeight="1" thickBot="1" x14ac:dyDescent="0.3">
      <c r="A38" s="390" t="s">
        <v>469</v>
      </c>
      <c r="B38" s="391"/>
      <c r="C38" s="391"/>
      <c r="D38" s="391"/>
      <c r="E38" s="391"/>
      <c r="F38" s="391"/>
      <c r="G38" s="391"/>
      <c r="H38" s="391"/>
      <c r="I38" s="391"/>
      <c r="J38" s="391"/>
      <c r="K38" s="391"/>
      <c r="L38" s="392"/>
      <c r="M38" s="130"/>
    </row>
    <row r="39" spans="1:13" ht="15.75" thickBot="1" x14ac:dyDescent="0.3">
      <c r="A39" s="6"/>
      <c r="B39" s="388"/>
      <c r="C39" s="388"/>
      <c r="D39" s="388"/>
      <c r="E39" s="388"/>
      <c r="F39" s="388"/>
      <c r="G39" s="6"/>
      <c r="H39" s="388"/>
      <c r="I39" s="388"/>
      <c r="J39" s="6"/>
      <c r="K39" s="388"/>
      <c r="L39" s="388"/>
      <c r="M39" s="130"/>
    </row>
    <row r="40" spans="1:13" ht="16.5" thickBot="1" x14ac:dyDescent="0.3">
      <c r="A40" s="389" t="s">
        <v>470</v>
      </c>
      <c r="B40" s="386"/>
      <c r="C40" s="386"/>
      <c r="D40" s="386"/>
      <c r="E40" s="386"/>
      <c r="F40" s="386"/>
      <c r="G40" s="386"/>
      <c r="H40" s="386"/>
      <c r="I40" s="386"/>
      <c r="J40" s="83"/>
      <c r="K40" s="386"/>
      <c r="L40" s="387"/>
      <c r="M40" s="130"/>
    </row>
    <row r="41" spans="1:13" ht="16.5" thickBot="1" x14ac:dyDescent="0.3">
      <c r="A41" s="383" t="s">
        <v>471</v>
      </c>
      <c r="B41" s="384"/>
      <c r="C41" s="384"/>
      <c r="D41" s="384"/>
      <c r="E41" s="384"/>
      <c r="F41" s="384"/>
      <c r="G41" s="384"/>
      <c r="H41" s="384"/>
      <c r="I41" s="384"/>
      <c r="J41" s="384"/>
      <c r="K41" s="384"/>
      <c r="L41" s="385"/>
      <c r="M41" s="130"/>
    </row>
    <row r="42" spans="1:13" ht="16.5" thickBot="1" x14ac:dyDescent="0.3">
      <c r="A42" s="383" t="s">
        <v>472</v>
      </c>
      <c r="B42" s="384"/>
      <c r="C42" s="384"/>
      <c r="D42" s="384"/>
      <c r="E42" s="384"/>
      <c r="F42" s="384"/>
      <c r="G42" s="384"/>
      <c r="H42" s="384"/>
      <c r="I42" s="384"/>
      <c r="J42" s="384"/>
      <c r="K42" s="384"/>
      <c r="L42" s="385"/>
      <c r="M42" s="130"/>
    </row>
    <row r="43" spans="1:13" ht="16.5" thickBot="1" x14ac:dyDescent="0.3">
      <c r="A43" s="383" t="s">
        <v>473</v>
      </c>
      <c r="B43" s="384"/>
      <c r="C43" s="384"/>
      <c r="D43" s="384"/>
      <c r="E43" s="384"/>
      <c r="F43" s="384"/>
      <c r="G43" s="384"/>
      <c r="H43" s="384"/>
      <c r="I43" s="384"/>
      <c r="J43" s="384"/>
      <c r="K43" s="384"/>
      <c r="L43" s="385"/>
      <c r="M43" s="130"/>
    </row>
    <row r="44" spans="1:13" ht="16.5" customHeight="1" thickBot="1" x14ac:dyDescent="0.3">
      <c r="A44" s="383" t="s">
        <v>474</v>
      </c>
      <c r="B44" s="384"/>
      <c r="C44" s="384"/>
      <c r="D44" s="384"/>
      <c r="E44" s="384"/>
      <c r="F44" s="384"/>
      <c r="G44" s="384"/>
      <c r="H44" s="384"/>
      <c r="I44" s="384"/>
      <c r="J44" s="384"/>
      <c r="K44" s="384"/>
      <c r="L44" s="385"/>
      <c r="M44" s="130"/>
    </row>
    <row r="45" spans="1:13" ht="16.5" thickBot="1" x14ac:dyDescent="0.3">
      <c r="A45" s="383" t="s">
        <v>475</v>
      </c>
      <c r="B45" s="384"/>
      <c r="C45" s="384"/>
      <c r="D45" s="384"/>
      <c r="E45" s="384"/>
      <c r="F45" s="384"/>
      <c r="G45" s="384"/>
      <c r="H45" s="384"/>
      <c r="I45" s="384"/>
      <c r="J45" s="384"/>
      <c r="K45" s="384"/>
      <c r="L45" s="385"/>
      <c r="M45" s="130"/>
    </row>
    <row r="46" spans="1:13" ht="16.5" thickBot="1" x14ac:dyDescent="0.3">
      <c r="A46" s="383" t="s">
        <v>476</v>
      </c>
      <c r="B46" s="384"/>
      <c r="C46" s="384"/>
      <c r="D46" s="384"/>
      <c r="E46" s="384"/>
      <c r="F46" s="384"/>
      <c r="G46" s="384"/>
      <c r="H46" s="384"/>
      <c r="I46" s="384"/>
      <c r="J46" s="384"/>
      <c r="K46" s="384"/>
      <c r="L46" s="385"/>
      <c r="M46" s="130"/>
    </row>
    <row r="47" spans="1:13" ht="15.75" thickBot="1" x14ac:dyDescent="0.3">
      <c r="A47" s="388"/>
      <c r="B47" s="388"/>
      <c r="C47" s="6"/>
      <c r="D47" s="388"/>
      <c r="E47" s="388"/>
      <c r="F47" s="388"/>
      <c r="G47" s="6"/>
      <c r="H47" s="388"/>
      <c r="I47" s="388"/>
      <c r="J47" s="6"/>
      <c r="K47" s="388"/>
      <c r="L47" s="388"/>
      <c r="M47" s="130"/>
    </row>
    <row r="48" spans="1:13" ht="16.5" thickBot="1" x14ac:dyDescent="0.3">
      <c r="A48" s="389" t="s">
        <v>477</v>
      </c>
      <c r="B48" s="386"/>
      <c r="C48" s="386"/>
      <c r="D48" s="386"/>
      <c r="E48" s="386"/>
      <c r="F48" s="386"/>
      <c r="G48" s="386"/>
      <c r="H48" s="386"/>
      <c r="I48" s="386"/>
      <c r="J48" s="139"/>
      <c r="K48" s="386"/>
      <c r="L48" s="387"/>
      <c r="M48" s="130"/>
    </row>
    <row r="49" spans="1:13" ht="16.5" thickBot="1" x14ac:dyDescent="0.3">
      <c r="A49" s="383" t="s">
        <v>478</v>
      </c>
      <c r="B49" s="384"/>
      <c r="C49" s="384"/>
      <c r="D49" s="384"/>
      <c r="E49" s="384"/>
      <c r="F49" s="384"/>
      <c r="G49" s="384"/>
      <c r="H49" s="384"/>
      <c r="I49" s="384"/>
      <c r="J49" s="384"/>
      <c r="K49" s="384"/>
      <c r="L49" s="385"/>
      <c r="M49" s="130"/>
    </row>
    <row r="50" spans="1:13" ht="16.5" thickBot="1" x14ac:dyDescent="0.3">
      <c r="A50" s="383" t="s">
        <v>479</v>
      </c>
      <c r="B50" s="384"/>
      <c r="C50" s="384"/>
      <c r="D50" s="384"/>
      <c r="E50" s="384"/>
      <c r="F50" s="384"/>
      <c r="G50" s="384"/>
      <c r="H50" s="384"/>
      <c r="I50" s="384"/>
      <c r="J50" s="384"/>
      <c r="K50" s="384"/>
      <c r="L50" s="385"/>
      <c r="M50" s="130"/>
    </row>
    <row r="51" spans="1:13" ht="16.5" thickBot="1" x14ac:dyDescent="0.3">
      <c r="A51" s="383" t="s">
        <v>480</v>
      </c>
      <c r="B51" s="384"/>
      <c r="C51" s="384"/>
      <c r="D51" s="384"/>
      <c r="E51" s="384"/>
      <c r="F51" s="384"/>
      <c r="G51" s="384"/>
      <c r="H51" s="384"/>
      <c r="I51" s="384"/>
      <c r="J51" s="384"/>
      <c r="K51" s="384"/>
      <c r="L51" s="385"/>
      <c r="M51" s="130"/>
    </row>
    <row r="52" spans="1:13" ht="16.5" thickBot="1" x14ac:dyDescent="0.3">
      <c r="A52" s="136" t="s">
        <v>481</v>
      </c>
      <c r="B52" s="137"/>
      <c r="C52" s="137"/>
      <c r="D52" s="137"/>
      <c r="E52" s="137"/>
      <c r="F52" s="137"/>
      <c r="G52" s="137"/>
      <c r="H52" s="137"/>
      <c r="I52" s="137"/>
      <c r="J52" s="137"/>
      <c r="K52" s="137"/>
      <c r="L52" s="138"/>
      <c r="M52" s="130"/>
    </row>
    <row r="53" spans="1:13" ht="16.5" thickBot="1" x14ac:dyDescent="0.3">
      <c r="A53" s="136" t="s">
        <v>482</v>
      </c>
      <c r="B53" s="137"/>
      <c r="C53" s="137"/>
      <c r="D53" s="137"/>
      <c r="E53" s="137"/>
      <c r="F53" s="137"/>
      <c r="G53" s="137"/>
      <c r="H53" s="137"/>
      <c r="I53" s="137"/>
      <c r="J53" s="137"/>
      <c r="K53" s="137"/>
      <c r="L53" s="138"/>
      <c r="M53" s="130"/>
    </row>
    <row r="54" spans="1:13" ht="16.5" thickBot="1" x14ac:dyDescent="0.3">
      <c r="A54" s="136" t="s">
        <v>483</v>
      </c>
      <c r="B54" s="137"/>
      <c r="C54" s="137"/>
      <c r="D54" s="137"/>
      <c r="E54" s="137"/>
      <c r="F54" s="137"/>
      <c r="G54" s="137"/>
      <c r="H54" s="137"/>
      <c r="I54" s="137"/>
      <c r="J54" s="137"/>
      <c r="K54" s="137"/>
      <c r="L54" s="138"/>
      <c r="M54" s="130"/>
    </row>
    <row r="55" spans="1:13" ht="16.5" thickBot="1" x14ac:dyDescent="0.3">
      <c r="A55" s="136" t="s">
        <v>484</v>
      </c>
      <c r="B55" s="137"/>
      <c r="C55" s="137"/>
      <c r="D55" s="137"/>
      <c r="E55" s="137"/>
      <c r="F55" s="137"/>
      <c r="G55" s="137"/>
      <c r="H55" s="137"/>
      <c r="I55" s="137"/>
      <c r="J55" s="137"/>
      <c r="K55" s="137"/>
      <c r="L55" s="138"/>
      <c r="M55" s="130"/>
    </row>
    <row r="56" spans="1:13" ht="16.5" thickBot="1" x14ac:dyDescent="0.3">
      <c r="A56" s="136" t="s">
        <v>485</v>
      </c>
      <c r="B56" s="137"/>
      <c r="C56" s="137"/>
      <c r="D56" s="137"/>
      <c r="E56" s="137"/>
      <c r="F56" s="137"/>
      <c r="G56" s="137"/>
      <c r="H56" s="137"/>
      <c r="I56" s="137"/>
      <c r="J56" s="137"/>
      <c r="K56" s="137"/>
      <c r="L56" s="149"/>
      <c r="M56" s="130"/>
    </row>
    <row r="57" spans="1:13" ht="16.5" thickBot="1" x14ac:dyDescent="0.3">
      <c r="A57" s="402" t="s">
        <v>486</v>
      </c>
      <c r="B57" s="404"/>
      <c r="C57" s="404"/>
      <c r="D57" s="404"/>
      <c r="E57" s="147"/>
      <c r="F57" s="147"/>
      <c r="G57" s="147"/>
      <c r="H57" s="147"/>
      <c r="I57" s="147"/>
      <c r="J57" s="147"/>
      <c r="K57" s="147"/>
      <c r="L57" s="91"/>
      <c r="M57" s="130"/>
    </row>
    <row r="58" spans="1:13" ht="15.75" customHeight="1" thickBot="1" x14ac:dyDescent="0.3">
      <c r="A58" s="89"/>
      <c r="B58" s="88"/>
      <c r="C58" s="88"/>
      <c r="D58" s="88"/>
      <c r="E58" s="88"/>
      <c r="F58" s="88"/>
      <c r="G58" s="88"/>
      <c r="H58" s="88"/>
      <c r="I58" s="88"/>
      <c r="J58" s="88"/>
      <c r="K58" s="88"/>
      <c r="L58" s="90"/>
      <c r="M58" s="130"/>
    </row>
    <row r="59" spans="1:13" ht="16.5" thickBot="1" x14ac:dyDescent="0.3">
      <c r="A59" s="405" t="s">
        <v>487</v>
      </c>
      <c r="B59" s="406"/>
      <c r="C59" s="406"/>
      <c r="D59" s="406"/>
      <c r="E59" s="144"/>
      <c r="F59" s="144"/>
      <c r="G59" s="144"/>
      <c r="H59" s="144"/>
      <c r="I59" s="144"/>
      <c r="J59" s="144"/>
      <c r="K59" s="144"/>
      <c r="L59" s="145"/>
      <c r="M59" s="130"/>
    </row>
    <row r="60" spans="1:13" ht="15.75" thickBot="1" x14ac:dyDescent="0.3">
      <c r="A60" s="89"/>
      <c r="B60" s="88"/>
      <c r="C60" s="88"/>
      <c r="D60" s="88"/>
      <c r="E60" s="88"/>
      <c r="F60" s="88"/>
      <c r="G60" s="88"/>
      <c r="H60" s="88"/>
      <c r="I60" s="88"/>
      <c r="J60" s="88"/>
      <c r="K60" s="88"/>
      <c r="L60" s="90"/>
      <c r="M60" s="130"/>
    </row>
    <row r="61" spans="1:13" ht="32.25" thickBot="1" x14ac:dyDescent="0.3">
      <c r="A61" s="143" t="s">
        <v>445</v>
      </c>
      <c r="B61" s="144"/>
      <c r="C61" s="144"/>
      <c r="D61" s="146"/>
      <c r="E61" s="143" t="s">
        <v>446</v>
      </c>
      <c r="F61" s="144"/>
      <c r="G61" s="144"/>
      <c r="H61" s="144"/>
      <c r="I61" s="144"/>
      <c r="J61" s="144"/>
      <c r="K61" s="144"/>
      <c r="L61" s="145"/>
      <c r="M61" s="130"/>
    </row>
    <row r="62" spans="1:13" ht="15.75" thickBot="1" x14ac:dyDescent="0.25">
      <c r="A62" s="88"/>
      <c r="B62" s="88"/>
      <c r="C62" s="88"/>
      <c r="D62" s="88"/>
      <c r="E62" s="82"/>
      <c r="F62" s="88"/>
      <c r="G62" s="88"/>
      <c r="H62" s="88"/>
      <c r="I62" s="88"/>
      <c r="J62" s="88"/>
      <c r="K62" s="88"/>
      <c r="L62" s="82"/>
      <c r="M62" s="82"/>
    </row>
    <row r="63" spans="1:13" ht="16.5" thickBot="1" x14ac:dyDescent="0.3">
      <c r="A63" s="142" t="s">
        <v>488</v>
      </c>
      <c r="B63" s="139"/>
      <c r="C63" s="139"/>
      <c r="D63" s="139"/>
      <c r="E63" s="139"/>
      <c r="F63" s="139"/>
      <c r="G63" s="139"/>
      <c r="H63" s="139"/>
      <c r="I63" s="139"/>
      <c r="J63" s="139"/>
      <c r="K63" s="139"/>
      <c r="L63" s="140"/>
      <c r="M63" s="130"/>
    </row>
    <row r="64" spans="1:13" ht="16.5" thickBot="1" x14ac:dyDescent="0.3">
      <c r="A64" s="136" t="s">
        <v>489</v>
      </c>
      <c r="B64" s="137"/>
      <c r="C64" s="137"/>
      <c r="D64" s="137"/>
      <c r="E64" s="137"/>
      <c r="F64" s="137"/>
      <c r="G64" s="137"/>
      <c r="H64" s="137"/>
      <c r="I64" s="137"/>
      <c r="J64" s="137"/>
      <c r="K64" s="137"/>
      <c r="L64" s="138"/>
      <c r="M64" s="130"/>
    </row>
    <row r="65" spans="1:13" ht="15.75" x14ac:dyDescent="0.25">
      <c r="A65" s="85" t="s">
        <v>490</v>
      </c>
      <c r="B65" s="86"/>
      <c r="C65" s="86"/>
      <c r="D65" s="86"/>
      <c r="E65" s="86"/>
      <c r="F65" s="86"/>
      <c r="G65" s="86"/>
      <c r="H65" s="86"/>
      <c r="I65" s="86"/>
      <c r="J65" s="86"/>
      <c r="K65" s="86"/>
      <c r="L65" s="87"/>
      <c r="M65" s="129"/>
    </row>
    <row r="66" spans="1:13" ht="16.5" thickBot="1" x14ac:dyDescent="0.3">
      <c r="A66" s="79" t="s">
        <v>491</v>
      </c>
      <c r="B66" s="80"/>
      <c r="C66" s="80"/>
      <c r="D66" s="80"/>
      <c r="E66" s="80"/>
      <c r="F66" s="80"/>
      <c r="G66" s="80"/>
      <c r="H66" s="80"/>
      <c r="I66" s="80"/>
      <c r="J66" s="80"/>
      <c r="K66" s="80"/>
      <c r="L66" s="84"/>
      <c r="M66" s="129"/>
    </row>
    <row r="67" spans="1:13" ht="16.5" thickBot="1" x14ac:dyDescent="0.3">
      <c r="A67" s="402" t="s">
        <v>492</v>
      </c>
      <c r="B67" s="403"/>
      <c r="C67" s="403"/>
      <c r="D67" s="403"/>
      <c r="E67" s="147"/>
      <c r="F67" s="147"/>
      <c r="G67" s="147"/>
      <c r="H67" s="147"/>
      <c r="I67" s="147"/>
      <c r="J67" s="147"/>
      <c r="K67" s="147"/>
      <c r="L67" s="148"/>
      <c r="M67" s="130"/>
    </row>
    <row r="68" spans="1:13" ht="16.5" thickBot="1" x14ac:dyDescent="0.3">
      <c r="A68" s="136" t="s">
        <v>493</v>
      </c>
      <c r="B68" s="137"/>
      <c r="C68" s="137"/>
      <c r="D68" s="137"/>
      <c r="E68" s="137"/>
      <c r="F68" s="137"/>
      <c r="G68" s="137"/>
      <c r="H68" s="137"/>
      <c r="I68" s="137"/>
      <c r="J68" s="137"/>
      <c r="K68" s="137"/>
      <c r="L68" s="138"/>
      <c r="M68" s="130"/>
    </row>
    <row r="69" spans="1:13" ht="16.5" thickBot="1" x14ac:dyDescent="0.3">
      <c r="A69" s="136" t="s">
        <v>494</v>
      </c>
      <c r="B69" s="137"/>
      <c r="C69" s="137"/>
      <c r="D69" s="137"/>
      <c r="E69" s="137"/>
      <c r="F69" s="137"/>
      <c r="G69" s="137"/>
      <c r="H69" s="137"/>
      <c r="I69" s="137"/>
      <c r="J69" s="137"/>
      <c r="K69" s="137"/>
      <c r="L69" s="138"/>
      <c r="M69" s="130"/>
    </row>
    <row r="70" spans="1:13" ht="15.75" thickBot="1" x14ac:dyDescent="0.3">
      <c r="A70" s="141"/>
      <c r="B70" s="141"/>
      <c r="C70" s="6"/>
      <c r="D70" s="141"/>
      <c r="E70" s="141"/>
      <c r="F70" s="141"/>
      <c r="G70" s="6"/>
      <c r="H70" s="141"/>
      <c r="I70" s="141"/>
      <c r="J70" s="6"/>
      <c r="K70" s="141"/>
      <c r="L70" s="141"/>
      <c r="M70" s="130"/>
    </row>
    <row r="71" spans="1:13" ht="16.5" thickBot="1" x14ac:dyDescent="0.3">
      <c r="A71" s="142" t="s">
        <v>495</v>
      </c>
      <c r="B71" s="139"/>
      <c r="C71" s="139"/>
      <c r="D71" s="139"/>
      <c r="E71" s="139"/>
      <c r="F71" s="139"/>
      <c r="G71" s="139"/>
      <c r="H71" s="139"/>
      <c r="I71" s="139"/>
      <c r="J71" s="139"/>
      <c r="K71" s="139"/>
      <c r="L71" s="140"/>
      <c r="M71" s="130"/>
    </row>
    <row r="72" spans="1:13" ht="16.5" thickBot="1" x14ac:dyDescent="0.3">
      <c r="A72" s="136" t="s">
        <v>496</v>
      </c>
      <c r="B72" s="137"/>
      <c r="C72" s="137"/>
      <c r="D72" s="137"/>
      <c r="E72" s="137"/>
      <c r="F72" s="137"/>
      <c r="G72" s="137"/>
      <c r="H72" s="137"/>
      <c r="I72" s="137"/>
      <c r="J72" s="137"/>
      <c r="K72" s="137"/>
      <c r="L72" s="138"/>
      <c r="M72" s="130"/>
    </row>
    <row r="73" spans="1:13" ht="16.5" thickBot="1" x14ac:dyDescent="0.3">
      <c r="A73" s="136" t="s">
        <v>497</v>
      </c>
      <c r="B73" s="137"/>
      <c r="C73" s="137"/>
      <c r="D73" s="137"/>
      <c r="E73" s="137"/>
      <c r="F73" s="137"/>
      <c r="G73" s="137"/>
      <c r="H73" s="137"/>
      <c r="I73" s="137"/>
      <c r="J73" s="137"/>
      <c r="K73" s="137"/>
      <c r="L73" s="138"/>
      <c r="M73" s="130"/>
    </row>
  </sheetData>
  <mergeCells count="56">
    <mergeCell ref="A10:F10"/>
    <mergeCell ref="A1:F3"/>
    <mergeCell ref="A6:C6"/>
    <mergeCell ref="A7:F7"/>
    <mergeCell ref="A8:F8"/>
    <mergeCell ref="A9:F9"/>
    <mergeCell ref="C11:F11"/>
    <mergeCell ref="A12:F12"/>
    <mergeCell ref="A13:F13"/>
    <mergeCell ref="A14:F14"/>
    <mergeCell ref="A15:F15"/>
    <mergeCell ref="A11:B11"/>
    <mergeCell ref="A67:D67"/>
    <mergeCell ref="A57:D57"/>
    <mergeCell ref="A59:D59"/>
    <mergeCell ref="A22:F23"/>
    <mergeCell ref="A24:F24"/>
    <mergeCell ref="A25:F25"/>
    <mergeCell ref="A26:F26"/>
    <mergeCell ref="A27:F27"/>
    <mergeCell ref="A51:L51"/>
    <mergeCell ref="A46:L46"/>
    <mergeCell ref="A47:B47"/>
    <mergeCell ref="D47:F47"/>
    <mergeCell ref="A40:I40"/>
    <mergeCell ref="B39:C39"/>
    <mergeCell ref="D39:F39"/>
    <mergeCell ref="H39:I39"/>
    <mergeCell ref="K39:L39"/>
    <mergeCell ref="A29:L29"/>
    <mergeCell ref="A30:L30"/>
    <mergeCell ref="A31:L31"/>
    <mergeCell ref="A32:L32"/>
    <mergeCell ref="A33:L33"/>
    <mergeCell ref="A34:L34"/>
    <mergeCell ref="A35:L35"/>
    <mergeCell ref="A36:L36"/>
    <mergeCell ref="A37:L37"/>
    <mergeCell ref="A38:L38"/>
    <mergeCell ref="A16:F16"/>
    <mergeCell ref="A17:F17"/>
    <mergeCell ref="B18:F18"/>
    <mergeCell ref="A19:E19"/>
    <mergeCell ref="A20:F21"/>
    <mergeCell ref="A50:L50"/>
    <mergeCell ref="K40:L40"/>
    <mergeCell ref="A41:L41"/>
    <mergeCell ref="A42:L42"/>
    <mergeCell ref="A43:L43"/>
    <mergeCell ref="A44:L44"/>
    <mergeCell ref="A45:L45"/>
    <mergeCell ref="H47:I47"/>
    <mergeCell ref="K47:L47"/>
    <mergeCell ref="A48:I48"/>
    <mergeCell ref="K48:L48"/>
    <mergeCell ref="A49:L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6"/>
  <sheetViews>
    <sheetView tabSelected="1" workbookViewId="0">
      <selection activeCell="A22" sqref="A22"/>
    </sheetView>
  </sheetViews>
  <sheetFormatPr baseColWidth="10" defaultColWidth="12" defaultRowHeight="12.75" x14ac:dyDescent="0.2"/>
  <cols>
    <col min="1" max="1" width="75.83203125" customWidth="1"/>
    <col min="2" max="2" width="23.83203125" customWidth="1"/>
    <col min="3" max="3" width="31.5" customWidth="1"/>
    <col min="4" max="4" width="18.83203125" customWidth="1"/>
  </cols>
  <sheetData>
    <row r="1" spans="1:2" x14ac:dyDescent="0.2">
      <c r="A1" t="s">
        <v>37</v>
      </c>
    </row>
    <row r="3" spans="1:2" x14ac:dyDescent="0.2">
      <c r="A3" s="4" t="s">
        <v>38</v>
      </c>
      <c r="B3" s="2"/>
    </row>
    <row r="4" spans="1:2" x14ac:dyDescent="0.2">
      <c r="A4" s="4" t="s">
        <v>513</v>
      </c>
      <c r="B4" s="2"/>
    </row>
    <row r="5" spans="1:2" x14ac:dyDescent="0.2">
      <c r="A5" s="4" t="s">
        <v>577</v>
      </c>
      <c r="B5" s="2"/>
    </row>
    <row r="6" spans="1:2" x14ac:dyDescent="0.2">
      <c r="A6" s="4" t="s">
        <v>40</v>
      </c>
      <c r="B6" s="121" t="s">
        <v>41</v>
      </c>
    </row>
    <row r="7" spans="1:2" x14ac:dyDescent="0.2">
      <c r="A7" s="4" t="s">
        <v>3</v>
      </c>
      <c r="B7" s="150">
        <f>B8+B16+B26+B36+B46+B56+B60+B68+B72+B79</f>
        <v>1772173592</v>
      </c>
    </row>
    <row r="8" spans="1:2" x14ac:dyDescent="0.2">
      <c r="A8" s="1" t="s">
        <v>42</v>
      </c>
      <c r="B8" s="150">
        <f>SUM(B9:B15)</f>
        <v>561963856.13</v>
      </c>
    </row>
    <row r="9" spans="1:2" x14ac:dyDescent="0.2">
      <c r="A9" s="1" t="s">
        <v>43</v>
      </c>
      <c r="B9" s="150">
        <v>369497098.79000002</v>
      </c>
    </row>
    <row r="10" spans="1:2" x14ac:dyDescent="0.2">
      <c r="A10" s="1" t="s">
        <v>44</v>
      </c>
      <c r="B10" s="150">
        <v>0</v>
      </c>
    </row>
    <row r="11" spans="1:2" x14ac:dyDescent="0.2">
      <c r="A11" s="1" t="s">
        <v>45</v>
      </c>
      <c r="B11" s="150">
        <v>85301366.930000007</v>
      </c>
    </row>
    <row r="12" spans="1:2" x14ac:dyDescent="0.2">
      <c r="A12" s="1" t="s">
        <v>46</v>
      </c>
      <c r="B12" s="150">
        <v>21032211.07</v>
      </c>
    </row>
    <row r="13" spans="1:2" x14ac:dyDescent="0.2">
      <c r="A13" s="1" t="s">
        <v>47</v>
      </c>
      <c r="B13" s="150">
        <v>56467064.5</v>
      </c>
    </row>
    <row r="14" spans="1:2" x14ac:dyDescent="0.2">
      <c r="A14" s="1" t="s">
        <v>48</v>
      </c>
      <c r="B14" s="150">
        <v>0</v>
      </c>
    </row>
    <row r="15" spans="1:2" x14ac:dyDescent="0.2">
      <c r="A15" s="1" t="s">
        <v>49</v>
      </c>
      <c r="B15" s="150">
        <v>29666114.84</v>
      </c>
    </row>
    <row r="16" spans="1:2" x14ac:dyDescent="0.2">
      <c r="A16" s="1" t="s">
        <v>50</v>
      </c>
      <c r="B16" s="150">
        <f>SUM(B17:B25)</f>
        <v>213617599.90000001</v>
      </c>
    </row>
    <row r="17" spans="1:2" x14ac:dyDescent="0.2">
      <c r="A17" s="1" t="s">
        <v>51</v>
      </c>
      <c r="B17" s="150">
        <v>6688803.5800000001</v>
      </c>
    </row>
    <row r="18" spans="1:2" x14ac:dyDescent="0.2">
      <c r="A18" s="1" t="s">
        <v>52</v>
      </c>
      <c r="B18" s="150">
        <v>3320640</v>
      </c>
    </row>
    <row r="19" spans="1:2" x14ac:dyDescent="0.2">
      <c r="A19" s="1" t="s">
        <v>53</v>
      </c>
      <c r="B19" s="150">
        <v>0</v>
      </c>
    </row>
    <row r="20" spans="1:2" x14ac:dyDescent="0.2">
      <c r="A20" s="1" t="s">
        <v>54</v>
      </c>
      <c r="B20" s="150">
        <v>98399787.200000003</v>
      </c>
    </row>
    <row r="21" spans="1:2" x14ac:dyDescent="0.2">
      <c r="A21" s="1" t="s">
        <v>55</v>
      </c>
      <c r="B21" s="150">
        <v>18268818</v>
      </c>
    </row>
    <row r="22" spans="1:2" x14ac:dyDescent="0.2">
      <c r="A22" s="1" t="s">
        <v>56</v>
      </c>
      <c r="B22" s="150">
        <v>64500000</v>
      </c>
    </row>
    <row r="23" spans="1:2" x14ac:dyDescent="0.2">
      <c r="A23" s="1" t="s">
        <v>57</v>
      </c>
      <c r="B23" s="150">
        <v>5919551.1200000001</v>
      </c>
    </row>
    <row r="24" spans="1:2" x14ac:dyDescent="0.2">
      <c r="A24" s="1" t="s">
        <v>58</v>
      </c>
      <c r="B24" s="150">
        <v>0</v>
      </c>
    </row>
    <row r="25" spans="1:2" x14ac:dyDescent="0.2">
      <c r="A25" s="1" t="s">
        <v>59</v>
      </c>
      <c r="B25" s="150">
        <v>16520000</v>
      </c>
    </row>
    <row r="26" spans="1:2" x14ac:dyDescent="0.2">
      <c r="A26" s="1" t="s">
        <v>60</v>
      </c>
      <c r="B26" s="150">
        <f>SUM(B27:B35)</f>
        <v>559411530.49000001</v>
      </c>
    </row>
    <row r="27" spans="1:2" x14ac:dyDescent="0.2">
      <c r="A27" s="1" t="s">
        <v>61</v>
      </c>
      <c r="B27" s="150">
        <v>93565230.439999998</v>
      </c>
    </row>
    <row r="28" spans="1:2" x14ac:dyDescent="0.2">
      <c r="A28" s="1" t="s">
        <v>62</v>
      </c>
      <c r="B28" s="150">
        <v>51358717.409999996</v>
      </c>
    </row>
    <row r="29" spans="1:2" x14ac:dyDescent="0.2">
      <c r="A29" s="1" t="s">
        <v>63</v>
      </c>
      <c r="B29" s="150">
        <v>68638389.879999995</v>
      </c>
    </row>
    <row r="30" spans="1:2" x14ac:dyDescent="0.2">
      <c r="A30" s="1" t="s">
        <v>64</v>
      </c>
      <c r="B30" s="150">
        <v>40600000</v>
      </c>
    </row>
    <row r="31" spans="1:2" x14ac:dyDescent="0.2">
      <c r="A31" s="1" t="s">
        <v>65</v>
      </c>
      <c r="B31" s="150">
        <v>230208091.12</v>
      </c>
    </row>
    <row r="32" spans="1:2" x14ac:dyDescent="0.2">
      <c r="A32" s="1" t="s">
        <v>66</v>
      </c>
      <c r="B32" s="150">
        <v>16739868.539999999</v>
      </c>
    </row>
    <row r="33" spans="1:2" x14ac:dyDescent="0.2">
      <c r="A33" s="1" t="s">
        <v>67</v>
      </c>
      <c r="B33" s="150">
        <v>0</v>
      </c>
    </row>
    <row r="34" spans="1:2" x14ac:dyDescent="0.2">
      <c r="A34" s="1" t="s">
        <v>68</v>
      </c>
      <c r="B34" s="150">
        <v>1018500</v>
      </c>
    </row>
    <row r="35" spans="1:2" x14ac:dyDescent="0.2">
      <c r="A35" s="1" t="s">
        <v>69</v>
      </c>
      <c r="B35" s="150">
        <v>57282733.100000001</v>
      </c>
    </row>
    <row r="36" spans="1:2" x14ac:dyDescent="0.2">
      <c r="A36" s="1" t="s">
        <v>70</v>
      </c>
      <c r="B36" s="150">
        <f>SUM(B37:B45)</f>
        <v>292613750.24000001</v>
      </c>
    </row>
    <row r="37" spans="1:2" x14ac:dyDescent="0.2">
      <c r="A37" s="1" t="s">
        <v>28</v>
      </c>
      <c r="B37" s="150">
        <v>0</v>
      </c>
    </row>
    <row r="38" spans="1:2" x14ac:dyDescent="0.2">
      <c r="A38" s="1" t="s">
        <v>29</v>
      </c>
      <c r="B38" s="150">
        <v>42556800</v>
      </c>
    </row>
    <row r="39" spans="1:2" x14ac:dyDescent="0.2">
      <c r="A39" s="1" t="s">
        <v>30</v>
      </c>
      <c r="B39" s="150">
        <v>0</v>
      </c>
    </row>
    <row r="40" spans="1:2" x14ac:dyDescent="0.2">
      <c r="A40" s="1" t="s">
        <v>71</v>
      </c>
      <c r="B40" s="150">
        <v>35311562.049999997</v>
      </c>
    </row>
    <row r="41" spans="1:2" x14ac:dyDescent="0.2">
      <c r="A41" s="1" t="s">
        <v>32</v>
      </c>
      <c r="B41" s="150">
        <v>214745388.19</v>
      </c>
    </row>
    <row r="42" spans="1:2" x14ac:dyDescent="0.2">
      <c r="A42" s="1" t="s">
        <v>72</v>
      </c>
      <c r="B42" s="150">
        <v>0</v>
      </c>
    </row>
    <row r="43" spans="1:2" x14ac:dyDescent="0.2">
      <c r="A43" s="1" t="s">
        <v>73</v>
      </c>
      <c r="B43" s="150">
        <v>0</v>
      </c>
    </row>
    <row r="44" spans="1:2" x14ac:dyDescent="0.2">
      <c r="A44" s="1" t="s">
        <v>74</v>
      </c>
      <c r="B44" s="150">
        <v>0</v>
      </c>
    </row>
    <row r="45" spans="1:2" x14ac:dyDescent="0.2">
      <c r="A45" s="1" t="s">
        <v>75</v>
      </c>
      <c r="B45" s="150">
        <v>0</v>
      </c>
    </row>
    <row r="46" spans="1:2" x14ac:dyDescent="0.2">
      <c r="A46" s="1" t="s">
        <v>76</v>
      </c>
      <c r="B46" s="150">
        <v>0</v>
      </c>
    </row>
    <row r="47" spans="1:2" x14ac:dyDescent="0.2">
      <c r="A47" s="1" t="s">
        <v>77</v>
      </c>
      <c r="B47" s="150">
        <v>0</v>
      </c>
    </row>
    <row r="48" spans="1:2" x14ac:dyDescent="0.2">
      <c r="A48" s="1" t="s">
        <v>78</v>
      </c>
      <c r="B48" s="150">
        <v>0</v>
      </c>
    </row>
    <row r="49" spans="1:2" x14ac:dyDescent="0.2">
      <c r="A49" s="1" t="s">
        <v>79</v>
      </c>
      <c r="B49" s="150">
        <v>0</v>
      </c>
    </row>
    <row r="50" spans="1:2" x14ac:dyDescent="0.2">
      <c r="A50" s="1" t="s">
        <v>80</v>
      </c>
      <c r="B50" s="150">
        <v>0</v>
      </c>
    </row>
    <row r="51" spans="1:2" x14ac:dyDescent="0.2">
      <c r="A51" s="1" t="s">
        <v>81</v>
      </c>
      <c r="B51" s="150">
        <v>0</v>
      </c>
    </row>
    <row r="52" spans="1:2" x14ac:dyDescent="0.2">
      <c r="A52" s="1" t="s">
        <v>82</v>
      </c>
      <c r="B52" s="150">
        <v>0</v>
      </c>
    </row>
    <row r="53" spans="1:2" x14ac:dyDescent="0.2">
      <c r="A53" s="1" t="s">
        <v>83</v>
      </c>
      <c r="B53" s="150">
        <v>0</v>
      </c>
    </row>
    <row r="54" spans="1:2" x14ac:dyDescent="0.2">
      <c r="A54" s="1" t="s">
        <v>84</v>
      </c>
      <c r="B54" s="150">
        <v>0</v>
      </c>
    </row>
    <row r="55" spans="1:2" x14ac:dyDescent="0.2">
      <c r="A55" s="1" t="s">
        <v>85</v>
      </c>
      <c r="B55" s="150">
        <v>12000000</v>
      </c>
    </row>
    <row r="56" spans="1:2" x14ac:dyDescent="0.2">
      <c r="A56" s="1" t="s">
        <v>86</v>
      </c>
      <c r="B56" s="150">
        <f>SUM(B57:B59)</f>
        <v>21113996.32</v>
      </c>
    </row>
    <row r="57" spans="1:2" x14ac:dyDescent="0.2">
      <c r="A57" s="1" t="s">
        <v>87</v>
      </c>
      <c r="B57" s="150">
        <v>21113996.32</v>
      </c>
    </row>
    <row r="58" spans="1:2" x14ac:dyDescent="0.2">
      <c r="A58" s="1" t="s">
        <v>88</v>
      </c>
      <c r="B58" s="150">
        <v>0</v>
      </c>
    </row>
    <row r="59" spans="1:2" x14ac:dyDescent="0.2">
      <c r="A59" s="1" t="s">
        <v>89</v>
      </c>
      <c r="B59" s="150">
        <v>0</v>
      </c>
    </row>
    <row r="60" spans="1:2" x14ac:dyDescent="0.2">
      <c r="A60" s="1" t="s">
        <v>90</v>
      </c>
      <c r="B60" s="150">
        <f>SUM(B61:B67)</f>
        <v>0</v>
      </c>
    </row>
    <row r="61" spans="1:2" x14ac:dyDescent="0.2">
      <c r="A61" s="1" t="s">
        <v>91</v>
      </c>
      <c r="B61" s="150">
        <v>0</v>
      </c>
    </row>
    <row r="62" spans="1:2" x14ac:dyDescent="0.2">
      <c r="A62" s="1" t="s">
        <v>92</v>
      </c>
      <c r="B62" s="150">
        <v>0</v>
      </c>
    </row>
    <row r="63" spans="1:2" x14ac:dyDescent="0.2">
      <c r="A63" s="1" t="s">
        <v>93</v>
      </c>
      <c r="B63" s="150">
        <v>0</v>
      </c>
    </row>
    <row r="64" spans="1:2" x14ac:dyDescent="0.2">
      <c r="A64" s="1" t="s">
        <v>94</v>
      </c>
      <c r="B64" s="150">
        <v>0</v>
      </c>
    </row>
    <row r="65" spans="1:2" x14ac:dyDescent="0.2">
      <c r="A65" s="1" t="s">
        <v>95</v>
      </c>
      <c r="B65" s="150">
        <v>0</v>
      </c>
    </row>
    <row r="66" spans="1:2" x14ac:dyDescent="0.2">
      <c r="A66" s="1" t="s">
        <v>96</v>
      </c>
      <c r="B66" s="150">
        <v>0</v>
      </c>
    </row>
    <row r="67" spans="1:2" x14ac:dyDescent="0.2">
      <c r="A67" s="1" t="s">
        <v>97</v>
      </c>
      <c r="B67" s="150">
        <v>0</v>
      </c>
    </row>
    <row r="68" spans="1:2" x14ac:dyDescent="0.2">
      <c r="A68" s="1" t="s">
        <v>24</v>
      </c>
      <c r="B68" s="150">
        <f>SUM(B69:B71)</f>
        <v>0</v>
      </c>
    </row>
    <row r="69" spans="1:2" x14ac:dyDescent="0.2">
      <c r="A69" s="1" t="s">
        <v>98</v>
      </c>
      <c r="B69" s="150">
        <v>0</v>
      </c>
    </row>
    <row r="70" spans="1:2" x14ac:dyDescent="0.2">
      <c r="A70" s="1" t="s">
        <v>26</v>
      </c>
      <c r="B70" s="150">
        <v>0</v>
      </c>
    </row>
    <row r="71" spans="1:2" x14ac:dyDescent="0.2">
      <c r="A71" s="1" t="s">
        <v>27</v>
      </c>
      <c r="B71" s="150">
        <v>0</v>
      </c>
    </row>
    <row r="72" spans="1:2" x14ac:dyDescent="0.2">
      <c r="A72" s="1" t="s">
        <v>99</v>
      </c>
      <c r="B72" s="150">
        <f>SUM(B73:B79)</f>
        <v>113452858.91999999</v>
      </c>
    </row>
    <row r="73" spans="1:2" x14ac:dyDescent="0.2">
      <c r="A73" s="1" t="s">
        <v>100</v>
      </c>
      <c r="B73" s="150">
        <v>43772237.729999997</v>
      </c>
    </row>
    <row r="74" spans="1:2" x14ac:dyDescent="0.2">
      <c r="A74" s="1" t="s">
        <v>101</v>
      </c>
      <c r="B74" s="150">
        <v>59680621.189999998</v>
      </c>
    </row>
    <row r="75" spans="1:2" x14ac:dyDescent="0.2">
      <c r="A75" s="1" t="s">
        <v>102</v>
      </c>
      <c r="B75" s="150">
        <v>0</v>
      </c>
    </row>
    <row r="76" spans="1:2" x14ac:dyDescent="0.2">
      <c r="A76" s="1" t="s">
        <v>103</v>
      </c>
      <c r="B76" s="150">
        <v>0</v>
      </c>
    </row>
    <row r="77" spans="1:2" x14ac:dyDescent="0.2">
      <c r="A77" s="1" t="s">
        <v>104</v>
      </c>
      <c r="B77" s="150">
        <v>0</v>
      </c>
    </row>
    <row r="78" spans="1:2" x14ac:dyDescent="0.2">
      <c r="A78" s="1" t="s">
        <v>105</v>
      </c>
      <c r="B78" s="150">
        <v>0</v>
      </c>
    </row>
    <row r="79" spans="1:2" x14ac:dyDescent="0.2">
      <c r="A79" s="1" t="s">
        <v>106</v>
      </c>
      <c r="B79" s="150">
        <v>10000000</v>
      </c>
    </row>
    <row r="85" spans="1:2" x14ac:dyDescent="0.2">
      <c r="A85" s="121" t="s">
        <v>107</v>
      </c>
      <c r="B85" s="2"/>
    </row>
    <row r="86" spans="1:2" x14ac:dyDescent="0.2">
      <c r="A86" s="157" t="s">
        <v>577</v>
      </c>
      <c r="B86" s="121" t="s">
        <v>41</v>
      </c>
    </row>
    <row r="87" spans="1:2" x14ac:dyDescent="0.2">
      <c r="A87" s="121" t="s">
        <v>108</v>
      </c>
      <c r="B87" s="2"/>
    </row>
    <row r="88" spans="1:2" x14ac:dyDescent="0.2">
      <c r="A88" s="121" t="s">
        <v>3</v>
      </c>
      <c r="B88" s="2"/>
    </row>
    <row r="89" spans="1:2" x14ac:dyDescent="0.2">
      <c r="A89" s="2" t="s">
        <v>109</v>
      </c>
      <c r="B89" s="2"/>
    </row>
    <row r="90" spans="1:2" x14ac:dyDescent="0.2">
      <c r="A90" s="2" t="s">
        <v>110</v>
      </c>
      <c r="B90" s="2"/>
    </row>
    <row r="91" spans="1:2" x14ac:dyDescent="0.2">
      <c r="A91" s="2" t="s">
        <v>111</v>
      </c>
      <c r="B91" s="2"/>
    </row>
    <row r="92" spans="1:2" x14ac:dyDescent="0.2">
      <c r="A92" s="2" t="s">
        <v>514</v>
      </c>
      <c r="B92" s="2"/>
    </row>
    <row r="93" spans="1:2" x14ac:dyDescent="0.2">
      <c r="A93" s="2" t="s">
        <v>112</v>
      </c>
      <c r="B93" s="2"/>
    </row>
    <row r="97" spans="1:2" x14ac:dyDescent="0.2">
      <c r="A97" s="151" t="s">
        <v>513</v>
      </c>
      <c r="B97" s="2"/>
    </row>
    <row r="98" spans="1:2" x14ac:dyDescent="0.2">
      <c r="A98" s="157" t="s">
        <v>577</v>
      </c>
      <c r="B98" s="2"/>
    </row>
    <row r="99" spans="1:2" x14ac:dyDescent="0.2">
      <c r="A99" s="121" t="s">
        <v>108</v>
      </c>
      <c r="B99" s="121" t="s">
        <v>41</v>
      </c>
    </row>
    <row r="100" spans="1:2" x14ac:dyDescent="0.2">
      <c r="A100" s="121" t="s">
        <v>3</v>
      </c>
      <c r="B100" s="150">
        <f>SUM(B101:B102)</f>
        <v>1774173592</v>
      </c>
    </row>
    <row r="101" spans="1:2" x14ac:dyDescent="0.2">
      <c r="A101" s="2" t="s">
        <v>515</v>
      </c>
      <c r="B101" s="150">
        <v>1731616792</v>
      </c>
    </row>
    <row r="102" spans="1:2" x14ac:dyDescent="0.2">
      <c r="A102" s="2" t="s">
        <v>112</v>
      </c>
      <c r="B102" s="150">
        <v>42556800</v>
      </c>
    </row>
    <row r="103" spans="1:2" x14ac:dyDescent="0.2">
      <c r="A103" s="2"/>
      <c r="B103" s="2"/>
    </row>
    <row r="109" spans="1:2" x14ac:dyDescent="0.2">
      <c r="A109" s="151" t="s">
        <v>516</v>
      </c>
      <c r="B109" s="2"/>
    </row>
    <row r="110" spans="1:2" x14ac:dyDescent="0.2">
      <c r="A110" s="157" t="s">
        <v>577</v>
      </c>
      <c r="B110" s="2"/>
    </row>
    <row r="111" spans="1:2" x14ac:dyDescent="0.2">
      <c r="A111" s="121" t="s">
        <v>114</v>
      </c>
      <c r="B111" s="121" t="s">
        <v>41</v>
      </c>
    </row>
    <row r="112" spans="1:2" x14ac:dyDescent="0.2">
      <c r="A112" s="121" t="s">
        <v>3</v>
      </c>
      <c r="B112" s="150">
        <f>SUM(B113:B116)</f>
        <v>1774173592</v>
      </c>
    </row>
    <row r="113" spans="1:4" x14ac:dyDescent="0.2">
      <c r="A113" s="2" t="s">
        <v>115</v>
      </c>
      <c r="B113" s="150">
        <v>807330863.75999999</v>
      </c>
      <c r="D113" s="154"/>
    </row>
    <row r="114" spans="1:4" x14ac:dyDescent="0.2">
      <c r="A114" s="2" t="s">
        <v>116</v>
      </c>
      <c r="B114" s="150">
        <v>937329607.86000001</v>
      </c>
      <c r="D114" s="154"/>
    </row>
    <row r="115" spans="1:4" x14ac:dyDescent="0.2">
      <c r="A115" s="2" t="s">
        <v>498</v>
      </c>
      <c r="B115" s="150">
        <v>18242736.940000001</v>
      </c>
      <c r="D115" s="154"/>
    </row>
    <row r="116" spans="1:4" x14ac:dyDescent="0.2">
      <c r="A116" s="2" t="s">
        <v>117</v>
      </c>
      <c r="B116" s="150">
        <v>11270383.439999999</v>
      </c>
      <c r="D116" s="154"/>
    </row>
    <row r="117" spans="1:4" x14ac:dyDescent="0.2">
      <c r="A117" s="2"/>
      <c r="B117" s="2"/>
    </row>
    <row r="121" spans="1:4" x14ac:dyDescent="0.2">
      <c r="A121" s="151" t="s">
        <v>516</v>
      </c>
      <c r="B121" s="2"/>
    </row>
    <row r="122" spans="1:4" x14ac:dyDescent="0.2">
      <c r="A122" s="158" t="s">
        <v>577</v>
      </c>
      <c r="B122" s="2"/>
    </row>
    <row r="123" spans="1:4" x14ac:dyDescent="0.2">
      <c r="A123" s="121" t="s">
        <v>118</v>
      </c>
      <c r="B123" s="121" t="s">
        <v>41</v>
      </c>
    </row>
    <row r="124" spans="1:4" x14ac:dyDescent="0.2">
      <c r="A124" s="121" t="s">
        <v>3</v>
      </c>
      <c r="B124" s="150">
        <f>SUM(B125:B129)</f>
        <v>1774173592</v>
      </c>
    </row>
    <row r="125" spans="1:4" x14ac:dyDescent="0.2">
      <c r="A125" s="2" t="s">
        <v>119</v>
      </c>
      <c r="B125" s="150">
        <v>1472541969.76</v>
      </c>
    </row>
    <row r="126" spans="1:4" x14ac:dyDescent="0.2">
      <c r="A126" s="2" t="s">
        <v>120</v>
      </c>
      <c r="B126" s="150">
        <v>33113996.32</v>
      </c>
    </row>
    <row r="127" spans="1:4" x14ac:dyDescent="0.2">
      <c r="A127" s="2" t="s">
        <v>121</v>
      </c>
      <c r="B127" s="150">
        <v>53772237.729999997</v>
      </c>
    </row>
    <row r="128" spans="1:4" x14ac:dyDescent="0.2">
      <c r="A128" s="2" t="s">
        <v>224</v>
      </c>
      <c r="B128" s="150">
        <v>214745388.19</v>
      </c>
    </row>
    <row r="129" spans="1:2" x14ac:dyDescent="0.2">
      <c r="A129" s="2" t="s">
        <v>183</v>
      </c>
      <c r="B129" s="150">
        <v>0</v>
      </c>
    </row>
    <row r="133" spans="1:2" x14ac:dyDescent="0.2">
      <c r="A133" s="187" t="s">
        <v>513</v>
      </c>
      <c r="B133" s="187"/>
    </row>
    <row r="134" spans="1:2" x14ac:dyDescent="0.2">
      <c r="A134" s="187" t="s">
        <v>577</v>
      </c>
      <c r="B134" s="187"/>
    </row>
    <row r="135" spans="1:2" x14ac:dyDescent="0.2">
      <c r="A135" s="187" t="s">
        <v>122</v>
      </c>
      <c r="B135" s="187"/>
    </row>
    <row r="136" spans="1:2" x14ac:dyDescent="0.2">
      <c r="A136" s="194" t="s">
        <v>500</v>
      </c>
      <c r="B136" s="195"/>
    </row>
    <row r="137" spans="1:2" x14ac:dyDescent="0.2">
      <c r="A137" s="194" t="s">
        <v>517</v>
      </c>
      <c r="B137" s="195"/>
    </row>
    <row r="138" spans="1:2" x14ac:dyDescent="0.2">
      <c r="A138" s="194"/>
      <c r="B138" s="195"/>
    </row>
    <row r="139" spans="1:2" x14ac:dyDescent="0.2">
      <c r="A139" s="194"/>
      <c r="B139" s="195"/>
    </row>
    <row r="140" spans="1:2" x14ac:dyDescent="0.2">
      <c r="A140" s="194"/>
      <c r="B140" s="195"/>
    </row>
    <row r="141" spans="1:2" x14ac:dyDescent="0.2">
      <c r="A141" s="194"/>
      <c r="B141" s="195"/>
    </row>
    <row r="142" spans="1:2" x14ac:dyDescent="0.2">
      <c r="A142" s="194"/>
      <c r="B142" s="195"/>
    </row>
    <row r="143" spans="1:2" x14ac:dyDescent="0.2">
      <c r="A143" s="5"/>
      <c r="B143" s="5"/>
    </row>
    <row r="144" spans="1:2" x14ac:dyDescent="0.2">
      <c r="A144" s="5"/>
      <c r="B144" s="5"/>
    </row>
    <row r="146" spans="1:2" x14ac:dyDescent="0.2">
      <c r="A146" s="187" t="s">
        <v>513</v>
      </c>
      <c r="B146" s="187"/>
    </row>
    <row r="147" spans="1:2" x14ac:dyDescent="0.2">
      <c r="A147" s="187" t="s">
        <v>577</v>
      </c>
      <c r="B147" s="187"/>
    </row>
    <row r="148" spans="1:2" x14ac:dyDescent="0.2">
      <c r="A148" s="187" t="s">
        <v>123</v>
      </c>
      <c r="B148" s="187"/>
    </row>
    <row r="149" spans="1:2" x14ac:dyDescent="0.2">
      <c r="A149" s="196" t="s">
        <v>501</v>
      </c>
      <c r="B149" s="197"/>
    </row>
    <row r="150" spans="1:2" x14ac:dyDescent="0.2">
      <c r="A150" s="194" t="s">
        <v>507</v>
      </c>
      <c r="B150" s="195"/>
    </row>
    <row r="151" spans="1:2" x14ac:dyDescent="0.2">
      <c r="A151" s="194" t="s">
        <v>518</v>
      </c>
      <c r="B151" s="195"/>
    </row>
    <row r="152" spans="1:2" x14ac:dyDescent="0.2">
      <c r="A152" s="194" t="s">
        <v>519</v>
      </c>
      <c r="B152" s="195"/>
    </row>
    <row r="153" spans="1:2" x14ac:dyDescent="0.2">
      <c r="A153" s="194" t="s">
        <v>508</v>
      </c>
      <c r="B153" s="195"/>
    </row>
    <row r="154" spans="1:2" x14ac:dyDescent="0.2">
      <c r="A154" s="196" t="s">
        <v>502</v>
      </c>
      <c r="B154" s="197"/>
    </row>
    <row r="155" spans="1:2" x14ac:dyDescent="0.2">
      <c r="A155" s="152" t="s">
        <v>520</v>
      </c>
      <c r="B155" s="153"/>
    </row>
    <row r="156" spans="1:2" x14ac:dyDescent="0.2">
      <c r="A156" s="152" t="s">
        <v>509</v>
      </c>
      <c r="B156" s="153"/>
    </row>
    <row r="157" spans="1:2" x14ac:dyDescent="0.2">
      <c r="A157" s="152" t="s">
        <v>510</v>
      </c>
      <c r="B157" s="153"/>
    </row>
    <row r="158" spans="1:2" x14ac:dyDescent="0.2">
      <c r="A158" s="155" t="s">
        <v>503</v>
      </c>
      <c r="B158" s="153"/>
    </row>
    <row r="159" spans="1:2" x14ac:dyDescent="0.2">
      <c r="A159" s="152" t="s">
        <v>521</v>
      </c>
      <c r="B159" s="153"/>
    </row>
    <row r="160" spans="1:2" x14ac:dyDescent="0.2">
      <c r="A160" s="152" t="s">
        <v>522</v>
      </c>
      <c r="B160" s="153"/>
    </row>
    <row r="161" spans="1:2" x14ac:dyDescent="0.2">
      <c r="A161" s="152" t="s">
        <v>523</v>
      </c>
      <c r="B161" s="153"/>
    </row>
    <row r="162" spans="1:2" x14ac:dyDescent="0.2">
      <c r="A162" s="155" t="s">
        <v>504</v>
      </c>
      <c r="B162" s="153"/>
    </row>
    <row r="163" spans="1:2" x14ac:dyDescent="0.2">
      <c r="A163" s="152" t="s">
        <v>524</v>
      </c>
      <c r="B163" s="153"/>
    </row>
    <row r="164" spans="1:2" x14ac:dyDescent="0.2">
      <c r="A164" s="152" t="s">
        <v>511</v>
      </c>
      <c r="B164" s="153"/>
    </row>
    <row r="165" spans="1:2" x14ac:dyDescent="0.2">
      <c r="A165" s="152" t="s">
        <v>512</v>
      </c>
      <c r="B165" s="153"/>
    </row>
    <row r="166" spans="1:2" x14ac:dyDescent="0.2">
      <c r="A166" s="155" t="s">
        <v>505</v>
      </c>
      <c r="B166" s="156"/>
    </row>
    <row r="167" spans="1:2" x14ac:dyDescent="0.2">
      <c r="A167" s="196" t="s">
        <v>506</v>
      </c>
      <c r="B167" s="197"/>
    </row>
    <row r="174" spans="1:2" x14ac:dyDescent="0.2">
      <c r="A174" t="s">
        <v>124</v>
      </c>
    </row>
    <row r="179" spans="3:6" x14ac:dyDescent="0.2">
      <c r="C179" s="188" t="s">
        <v>39</v>
      </c>
      <c r="D179" s="189"/>
      <c r="E179" s="189"/>
      <c r="F179" s="190"/>
    </row>
    <row r="180" spans="3:6" x14ac:dyDescent="0.2">
      <c r="C180" s="191" t="s">
        <v>125</v>
      </c>
      <c r="D180" s="192"/>
      <c r="E180" s="192"/>
      <c r="F180" s="193"/>
    </row>
    <row r="181" spans="3:6" x14ac:dyDescent="0.2">
      <c r="C181" s="186" t="s">
        <v>126</v>
      </c>
      <c r="D181" s="186" t="s">
        <v>127</v>
      </c>
      <c r="E181" s="187" t="s">
        <v>128</v>
      </c>
      <c r="F181" s="187"/>
    </row>
    <row r="182" spans="3:6" x14ac:dyDescent="0.2">
      <c r="C182" s="186"/>
      <c r="D182" s="186"/>
      <c r="E182" s="121" t="s">
        <v>129</v>
      </c>
      <c r="F182" s="121" t="s">
        <v>130</v>
      </c>
    </row>
    <row r="183" spans="3:6" x14ac:dyDescent="0.2">
      <c r="C183" s="2"/>
      <c r="D183" s="2"/>
      <c r="E183" s="2"/>
      <c r="F183" s="2"/>
    </row>
    <row r="184" spans="3:6" x14ac:dyDescent="0.2">
      <c r="C184" s="2"/>
      <c r="D184" s="2"/>
      <c r="E184" s="2"/>
      <c r="F184" s="2"/>
    </row>
    <row r="185" spans="3:6" x14ac:dyDescent="0.2">
      <c r="C185" s="2"/>
      <c r="D185" s="2"/>
      <c r="E185" s="2"/>
      <c r="F185" s="2"/>
    </row>
    <row r="186" spans="3:6" x14ac:dyDescent="0.2">
      <c r="C186" s="2"/>
      <c r="D186" s="2"/>
      <c r="E186" s="2"/>
      <c r="F186" s="2"/>
    </row>
  </sheetData>
  <mergeCells count="25">
    <mergeCell ref="A133:B133"/>
    <mergeCell ref="A134:B134"/>
    <mergeCell ref="A135:B135"/>
    <mergeCell ref="A137:B137"/>
    <mergeCell ref="A136:B136"/>
    <mergeCell ref="A152:B152"/>
    <mergeCell ref="A153:B153"/>
    <mergeCell ref="A154:B154"/>
    <mergeCell ref="A167:B167"/>
    <mergeCell ref="A138:B138"/>
    <mergeCell ref="A142:B142"/>
    <mergeCell ref="A146:B146"/>
    <mergeCell ref="A147:B147"/>
    <mergeCell ref="A148:B148"/>
    <mergeCell ref="A149:B149"/>
    <mergeCell ref="A139:B139"/>
    <mergeCell ref="A140:B140"/>
    <mergeCell ref="A141:B141"/>
    <mergeCell ref="A150:B150"/>
    <mergeCell ref="A151:B151"/>
    <mergeCell ref="C181:C182"/>
    <mergeCell ref="D181:D182"/>
    <mergeCell ref="E181:F181"/>
    <mergeCell ref="C179:F179"/>
    <mergeCell ref="C180:F180"/>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8"/>
  <sheetViews>
    <sheetView topLeftCell="A21" workbookViewId="0">
      <selection activeCell="A21" sqref="A21"/>
    </sheetView>
  </sheetViews>
  <sheetFormatPr baseColWidth="10" defaultColWidth="12" defaultRowHeight="15.75" x14ac:dyDescent="0.25"/>
  <cols>
    <col min="1" max="1" width="48.1640625" style="99" customWidth="1"/>
    <col min="2" max="2" width="64" style="99" customWidth="1"/>
    <col min="3" max="16384" width="12" style="99"/>
  </cols>
  <sheetData>
    <row r="1" spans="1:2" ht="13.5" customHeight="1" thickBot="1" x14ac:dyDescent="0.3">
      <c r="A1" s="198" t="s">
        <v>131</v>
      </c>
      <c r="B1" s="198"/>
    </row>
    <row r="2" spans="1:2" ht="13.5" customHeight="1" thickBot="1" x14ac:dyDescent="0.3">
      <c r="A2" s="122"/>
      <c r="B2" s="122"/>
    </row>
    <row r="3" spans="1:2" ht="13.5" customHeight="1" thickBot="1" x14ac:dyDescent="0.3">
      <c r="A3" s="122"/>
      <c r="B3" s="122"/>
    </row>
    <row r="4" spans="1:2" ht="16.5" thickBot="1" x14ac:dyDescent="0.3">
      <c r="A4" s="100" t="s">
        <v>132</v>
      </c>
      <c r="B4" s="101" t="s">
        <v>133</v>
      </c>
    </row>
    <row r="5" spans="1:2" ht="158.25" thickBot="1" x14ac:dyDescent="0.3">
      <c r="A5" s="120" t="s">
        <v>134</v>
      </c>
      <c r="B5" s="103" t="s">
        <v>525</v>
      </c>
    </row>
    <row r="6" spans="1:2" ht="126.75" thickBot="1" x14ac:dyDescent="0.3">
      <c r="A6" s="120" t="s">
        <v>135</v>
      </c>
      <c r="B6" s="103" t="s">
        <v>526</v>
      </c>
    </row>
    <row r="7" spans="1:2" ht="268.5" thickBot="1" x14ac:dyDescent="0.3">
      <c r="A7" s="102" t="s">
        <v>136</v>
      </c>
      <c r="B7" s="103" t="s">
        <v>527</v>
      </c>
    </row>
    <row r="8" spans="1:2" ht="111" thickBot="1" x14ac:dyDescent="0.3">
      <c r="A8" s="102" t="s">
        <v>137</v>
      </c>
      <c r="B8" s="104" t="s">
        <v>528</v>
      </c>
    </row>
    <row r="9" spans="1:2" ht="48" thickBot="1" x14ac:dyDescent="0.3">
      <c r="A9" s="102" t="s">
        <v>138</v>
      </c>
      <c r="B9" s="105" t="s">
        <v>529</v>
      </c>
    </row>
    <row r="10" spans="1:2" ht="63.75" thickBot="1" x14ac:dyDescent="0.3">
      <c r="A10" s="102" t="s">
        <v>139</v>
      </c>
      <c r="B10" s="103" t="s">
        <v>499</v>
      </c>
    </row>
    <row r="11" spans="1:2" ht="16.5" thickBot="1" x14ac:dyDescent="0.3"/>
    <row r="12" spans="1:2" ht="16.5" customHeight="1" thickBot="1" x14ac:dyDescent="0.3">
      <c r="A12" s="106" t="s">
        <v>140</v>
      </c>
      <c r="B12" s="107" t="s">
        <v>41</v>
      </c>
    </row>
    <row r="13" spans="1:2" ht="16.5" customHeight="1" thickBot="1" x14ac:dyDescent="0.3">
      <c r="A13" s="108" t="s">
        <v>3</v>
      </c>
      <c r="B13" s="109">
        <f>+B14+B15+B16+B17+B18+B19+B20+B21+B22</f>
        <v>1774173592</v>
      </c>
    </row>
    <row r="14" spans="1:2" ht="16.5" customHeight="1" thickBot="1" x14ac:dyDescent="0.3">
      <c r="A14" s="102" t="s">
        <v>4</v>
      </c>
      <c r="B14" s="109">
        <v>365718672</v>
      </c>
    </row>
    <row r="15" spans="1:2" ht="16.5" customHeight="1" thickBot="1" x14ac:dyDescent="0.3">
      <c r="A15" s="102" t="s">
        <v>531</v>
      </c>
      <c r="B15" s="109">
        <v>13571113</v>
      </c>
    </row>
    <row r="16" spans="1:2" ht="16.5" customHeight="1" thickBot="1" x14ac:dyDescent="0.3">
      <c r="A16" s="102" t="s">
        <v>533</v>
      </c>
      <c r="B16" s="110">
        <v>0</v>
      </c>
    </row>
    <row r="17" spans="1:2" ht="16.5" customHeight="1" thickBot="1" x14ac:dyDescent="0.3">
      <c r="A17" s="102" t="s">
        <v>15</v>
      </c>
      <c r="B17" s="109">
        <v>52880131</v>
      </c>
    </row>
    <row r="18" spans="1:2" ht="16.5" customHeight="1" thickBot="1" x14ac:dyDescent="0.3">
      <c r="A18" s="102" t="s">
        <v>19</v>
      </c>
      <c r="B18" s="109">
        <f>+'1'!B32</f>
        <v>19725156</v>
      </c>
    </row>
    <row r="19" spans="1:2" ht="16.5" customHeight="1" thickBot="1" x14ac:dyDescent="0.3">
      <c r="A19" s="102" t="s">
        <v>21</v>
      </c>
      <c r="B19" s="109">
        <v>79090447</v>
      </c>
    </row>
    <row r="20" spans="1:2" ht="33" customHeight="1" thickBot="1" x14ac:dyDescent="0.3">
      <c r="A20" s="102" t="s">
        <v>571</v>
      </c>
      <c r="B20" s="109">
        <v>0</v>
      </c>
    </row>
    <row r="21" spans="1:2" ht="49.5" customHeight="1" thickBot="1" x14ac:dyDescent="0.3">
      <c r="A21" s="102" t="s">
        <v>572</v>
      </c>
      <c r="B21" s="109">
        <v>1205116723</v>
      </c>
    </row>
    <row r="22" spans="1:2" ht="32.25" thickBot="1" x14ac:dyDescent="0.3">
      <c r="A22" s="102" t="s">
        <v>538</v>
      </c>
      <c r="B22" s="109">
        <f>+'1'!B58+'1'!B66</f>
        <v>38071350</v>
      </c>
    </row>
    <row r="23" spans="1:2" ht="16.5" thickBot="1" x14ac:dyDescent="0.3">
      <c r="A23" s="102" t="s">
        <v>34</v>
      </c>
      <c r="B23" s="109">
        <v>0</v>
      </c>
    </row>
    <row r="24" spans="1:2" x14ac:dyDescent="0.25">
      <c r="B24" s="111"/>
    </row>
    <row r="25" spans="1:2" ht="16.5" thickBot="1" x14ac:dyDescent="0.3"/>
    <row r="26" spans="1:2" ht="16.5" thickBot="1" x14ac:dyDescent="0.3">
      <c r="A26" s="112" t="s">
        <v>137</v>
      </c>
      <c r="B26" s="113" t="s">
        <v>41</v>
      </c>
    </row>
    <row r="27" spans="1:2" ht="16.5" thickBot="1" x14ac:dyDescent="0.3">
      <c r="A27" s="114"/>
      <c r="B27" s="115"/>
    </row>
    <row r="28" spans="1:2" ht="16.5" thickBot="1" x14ac:dyDescent="0.3">
      <c r="A28" s="108" t="s">
        <v>3</v>
      </c>
      <c r="B28" s="116">
        <f>+B29+B30+B31+B32+B33+B34+B35+B36+B37</f>
        <v>1774173592</v>
      </c>
    </row>
    <row r="29" spans="1:2" ht="16.5" thickBot="1" x14ac:dyDescent="0.3">
      <c r="A29" s="102" t="s">
        <v>42</v>
      </c>
      <c r="B29" s="117">
        <v>561963856.13</v>
      </c>
    </row>
    <row r="30" spans="1:2" ht="16.5" thickBot="1" x14ac:dyDescent="0.3">
      <c r="A30" s="102" t="s">
        <v>50</v>
      </c>
      <c r="B30" s="117">
        <v>213617599.90000001</v>
      </c>
    </row>
    <row r="31" spans="1:2" ht="16.5" thickBot="1" x14ac:dyDescent="0.3">
      <c r="A31" s="102" t="s">
        <v>60</v>
      </c>
      <c r="B31" s="117">
        <v>559411530.49000001</v>
      </c>
    </row>
    <row r="32" spans="1:2" ht="32.25" thickBot="1" x14ac:dyDescent="0.3">
      <c r="A32" s="102" t="s">
        <v>70</v>
      </c>
      <c r="B32" s="117">
        <v>292613750.24000001</v>
      </c>
    </row>
    <row r="33" spans="1:2" ht="16.5" thickBot="1" x14ac:dyDescent="0.3">
      <c r="A33" s="102" t="s">
        <v>76</v>
      </c>
      <c r="B33" s="117">
        <v>12000000</v>
      </c>
    </row>
    <row r="34" spans="1:2" ht="16.5" thickBot="1" x14ac:dyDescent="0.3">
      <c r="A34" s="102" t="s">
        <v>86</v>
      </c>
      <c r="B34" s="117">
        <v>21113996.32</v>
      </c>
    </row>
    <row r="35" spans="1:2" ht="16.5" thickBot="1" x14ac:dyDescent="0.3">
      <c r="A35" s="102" t="s">
        <v>90</v>
      </c>
      <c r="B35" s="117">
        <v>0</v>
      </c>
    </row>
    <row r="36" spans="1:2" ht="16.5" thickBot="1" x14ac:dyDescent="0.3">
      <c r="A36" s="102" t="s">
        <v>24</v>
      </c>
      <c r="B36" s="117">
        <v>0</v>
      </c>
    </row>
    <row r="37" spans="1:2" ht="16.5" thickBot="1" x14ac:dyDescent="0.3">
      <c r="A37" s="102" t="s">
        <v>99</v>
      </c>
      <c r="B37" s="117">
        <v>113452858.92</v>
      </c>
    </row>
    <row r="38" spans="1:2" ht="16.5" thickBot="1" x14ac:dyDescent="0.3">
      <c r="A38" s="118"/>
      <c r="B38" s="117"/>
    </row>
  </sheetData>
  <mergeCells count="1">
    <mergeCell ref="A1:B1"/>
  </mergeCells>
  <pageMargins left="0.56000000000000005" right="0.43307086614173229" top="0.32" bottom="0.3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29" sqref="A29"/>
    </sheetView>
  </sheetViews>
  <sheetFormatPr baseColWidth="10" defaultColWidth="12" defaultRowHeight="12.75" x14ac:dyDescent="0.2"/>
  <cols>
    <col min="1" max="1" width="33.6640625" style="8" customWidth="1"/>
    <col min="2" max="2" width="19.5" style="8" bestFit="1" customWidth="1"/>
    <col min="3" max="3" width="17.83203125" style="8" bestFit="1" customWidth="1"/>
    <col min="4" max="14" width="16.6640625" style="8" bestFit="1" customWidth="1"/>
    <col min="15" max="16384" width="12" style="8"/>
  </cols>
  <sheetData>
    <row r="1" spans="1:14" ht="16.5" x14ac:dyDescent="0.3">
      <c r="A1" s="199" t="s">
        <v>142</v>
      </c>
      <c r="B1" s="199"/>
      <c r="C1" s="199"/>
      <c r="D1" s="199"/>
      <c r="E1" s="199"/>
      <c r="F1" s="199"/>
      <c r="G1" s="199"/>
    </row>
    <row r="2" spans="1:14" ht="13.5" thickBot="1" x14ac:dyDescent="0.25"/>
    <row r="3" spans="1:14" x14ac:dyDescent="0.2">
      <c r="A3" s="200" t="s">
        <v>1</v>
      </c>
      <c r="B3" s="201"/>
      <c r="C3" s="201"/>
      <c r="D3" s="201"/>
      <c r="E3" s="201"/>
      <c r="F3" s="201"/>
      <c r="G3" s="201"/>
      <c r="H3" s="201"/>
      <c r="I3" s="201"/>
      <c r="J3" s="201"/>
      <c r="K3" s="201"/>
      <c r="L3" s="201"/>
      <c r="M3" s="201"/>
      <c r="N3" s="202"/>
    </row>
    <row r="4" spans="1:14" ht="13.5" thickBot="1" x14ac:dyDescent="0.25">
      <c r="A4" s="203" t="s">
        <v>578</v>
      </c>
      <c r="B4" s="204"/>
      <c r="C4" s="204"/>
      <c r="D4" s="204"/>
      <c r="E4" s="204"/>
      <c r="F4" s="204"/>
      <c r="G4" s="204"/>
      <c r="H4" s="204"/>
      <c r="I4" s="204"/>
      <c r="J4" s="204"/>
      <c r="K4" s="204"/>
      <c r="L4" s="204"/>
      <c r="M4" s="204"/>
      <c r="N4" s="205"/>
    </row>
    <row r="5" spans="1:14" ht="13.5" thickBot="1" x14ac:dyDescent="0.25">
      <c r="A5" s="165"/>
      <c r="B5" s="166" t="s">
        <v>143</v>
      </c>
      <c r="C5" s="166" t="s">
        <v>144</v>
      </c>
      <c r="D5" s="166" t="s">
        <v>145</v>
      </c>
      <c r="E5" s="166" t="s">
        <v>146</v>
      </c>
      <c r="F5" s="166" t="s">
        <v>147</v>
      </c>
      <c r="G5" s="166" t="s">
        <v>148</v>
      </c>
      <c r="H5" s="166" t="s">
        <v>149</v>
      </c>
      <c r="I5" s="166" t="s">
        <v>150</v>
      </c>
      <c r="J5" s="166" t="s">
        <v>151</v>
      </c>
      <c r="K5" s="166" t="s">
        <v>152</v>
      </c>
      <c r="L5" s="166" t="s">
        <v>153</v>
      </c>
      <c r="M5" s="166" t="s">
        <v>154</v>
      </c>
      <c r="N5" s="167" t="s">
        <v>155</v>
      </c>
    </row>
    <row r="6" spans="1:14" ht="13.5" thickBot="1" x14ac:dyDescent="0.25">
      <c r="A6" s="168" t="s">
        <v>3</v>
      </c>
      <c r="B6" s="169">
        <f>+B7+B17+B26+B28+B35+B39+B49+B51+B56</f>
        <v>1774173592.0022483</v>
      </c>
      <c r="C6" s="169">
        <v>0</v>
      </c>
      <c r="D6" s="169">
        <v>0</v>
      </c>
      <c r="E6" s="169">
        <v>0</v>
      </c>
      <c r="F6" s="169">
        <v>0</v>
      </c>
      <c r="G6" s="169">
        <v>0</v>
      </c>
      <c r="H6" s="169">
        <v>0</v>
      </c>
      <c r="I6" s="169">
        <v>0</v>
      </c>
      <c r="J6" s="169">
        <v>0</v>
      </c>
      <c r="K6" s="169">
        <v>0</v>
      </c>
      <c r="L6" s="169">
        <v>0</v>
      </c>
      <c r="M6" s="169">
        <v>0</v>
      </c>
      <c r="N6" s="169">
        <v>0</v>
      </c>
    </row>
    <row r="7" spans="1:14" ht="13.5" thickBot="1" x14ac:dyDescent="0.25">
      <c r="A7" s="170" t="s">
        <v>4</v>
      </c>
      <c r="B7" s="171">
        <f>SUM(C7:N7)</f>
        <v>365718671.72924989</v>
      </c>
      <c r="C7" s="163">
        <v>213767696.46000001</v>
      </c>
      <c r="D7" s="163">
        <v>27770093.071750004</v>
      </c>
      <c r="E7" s="163">
        <v>13328836.147499999</v>
      </c>
      <c r="F7" s="163">
        <v>7041285.2800000003</v>
      </c>
      <c r="G7" s="163">
        <v>6904568.7799999993</v>
      </c>
      <c r="H7" s="163">
        <v>10745085.82</v>
      </c>
      <c r="I7" s="163">
        <v>12565356.880000001</v>
      </c>
      <c r="J7" s="163">
        <v>16042916.450000001</v>
      </c>
      <c r="K7" s="163">
        <v>21713917.82</v>
      </c>
      <c r="L7" s="163">
        <v>10279638.34</v>
      </c>
      <c r="M7" s="163">
        <v>10279638.34</v>
      </c>
      <c r="N7" s="163">
        <v>15279638.34</v>
      </c>
    </row>
    <row r="8" spans="1:14" ht="13.5" thickBot="1" x14ac:dyDescent="0.25">
      <c r="A8" s="170" t="s">
        <v>156</v>
      </c>
      <c r="B8" s="171">
        <f>SUM(C8:N8)</f>
        <v>5000000</v>
      </c>
      <c r="C8" s="164">
        <v>0</v>
      </c>
      <c r="D8" s="164">
        <v>0</v>
      </c>
      <c r="E8" s="164">
        <v>0</v>
      </c>
      <c r="F8" s="164">
        <v>0</v>
      </c>
      <c r="G8" s="164">
        <v>0</v>
      </c>
      <c r="H8" s="164">
        <v>0</v>
      </c>
      <c r="I8" s="164">
        <v>0</v>
      </c>
      <c r="J8" s="164">
        <v>0</v>
      </c>
      <c r="K8" s="164">
        <v>0</v>
      </c>
      <c r="L8" s="164">
        <v>0</v>
      </c>
      <c r="M8" s="164">
        <v>0</v>
      </c>
      <c r="N8" s="164">
        <v>5000000</v>
      </c>
    </row>
    <row r="9" spans="1:14" ht="13.5" thickBot="1" x14ac:dyDescent="0.25">
      <c r="A9" s="170" t="s">
        <v>157</v>
      </c>
      <c r="B9" s="171">
        <f>SUM(C9:N9)</f>
        <v>351657976.94799995</v>
      </c>
      <c r="C9" s="164">
        <v>211798678.89875001</v>
      </c>
      <c r="D9" s="164">
        <v>26839073.251750004</v>
      </c>
      <c r="E9" s="164">
        <v>12829862.557499999</v>
      </c>
      <c r="F9" s="164">
        <v>6956346.7000000002</v>
      </c>
      <c r="G9" s="164">
        <v>6707047.3499999996</v>
      </c>
      <c r="H9" s="164">
        <v>10184667.82</v>
      </c>
      <c r="I9" s="164">
        <v>11735096.66</v>
      </c>
      <c r="J9" s="164">
        <v>15011663.550000001</v>
      </c>
      <c r="K9" s="164">
        <v>20550189.960000001</v>
      </c>
      <c r="L9" s="164">
        <v>9681783.4000000004</v>
      </c>
      <c r="M9" s="164">
        <v>9681783.4000000004</v>
      </c>
      <c r="N9" s="164">
        <v>9681783.4000000004</v>
      </c>
    </row>
    <row r="10" spans="1:14" ht="26.25" hidden="1" thickBot="1" x14ac:dyDescent="0.25">
      <c r="A10" s="170" t="s">
        <v>158</v>
      </c>
      <c r="B10" s="171">
        <f t="shared" ref="B10:B64" si="0">SUM(C10:N10)</f>
        <v>0</v>
      </c>
      <c r="C10" s="169"/>
      <c r="D10" s="169"/>
      <c r="E10" s="169"/>
      <c r="F10" s="169"/>
      <c r="G10" s="169"/>
      <c r="H10" s="169"/>
      <c r="I10" s="169"/>
      <c r="J10" s="169"/>
      <c r="K10" s="169"/>
      <c r="L10" s="169"/>
      <c r="M10" s="169"/>
      <c r="N10" s="169"/>
    </row>
    <row r="11" spans="1:14" ht="13.5" hidden="1" thickBot="1" x14ac:dyDescent="0.25">
      <c r="A11" s="170" t="s">
        <v>159</v>
      </c>
      <c r="B11" s="171">
        <f t="shared" si="0"/>
        <v>0</v>
      </c>
      <c r="C11" s="169"/>
      <c r="D11" s="169"/>
      <c r="E11" s="169"/>
      <c r="F11" s="169"/>
      <c r="G11" s="169"/>
      <c r="H11" s="169"/>
      <c r="I11" s="169"/>
      <c r="J11" s="169"/>
      <c r="K11" s="169"/>
      <c r="L11" s="169"/>
      <c r="M11" s="169"/>
      <c r="N11" s="169"/>
    </row>
    <row r="12" spans="1:14" ht="13.5" hidden="1" thickBot="1" x14ac:dyDescent="0.25">
      <c r="A12" s="170" t="s">
        <v>160</v>
      </c>
      <c r="B12" s="171">
        <f t="shared" si="0"/>
        <v>0</v>
      </c>
      <c r="C12" s="169"/>
      <c r="D12" s="169"/>
      <c r="E12" s="169"/>
      <c r="F12" s="169"/>
      <c r="G12" s="169"/>
      <c r="H12" s="169"/>
      <c r="I12" s="169"/>
      <c r="J12" s="169"/>
      <c r="K12" s="169"/>
      <c r="L12" s="169"/>
      <c r="M12" s="169"/>
      <c r="N12" s="169"/>
    </row>
    <row r="13" spans="1:14" ht="13.5" hidden="1" thickBot="1" x14ac:dyDescent="0.25">
      <c r="A13" s="170" t="s">
        <v>161</v>
      </c>
      <c r="B13" s="171">
        <f t="shared" si="0"/>
        <v>0</v>
      </c>
      <c r="C13" s="169"/>
      <c r="D13" s="169"/>
      <c r="E13" s="169"/>
      <c r="F13" s="169"/>
      <c r="G13" s="169"/>
      <c r="H13" s="169"/>
      <c r="I13" s="169"/>
      <c r="J13" s="169"/>
      <c r="K13" s="169"/>
      <c r="L13" s="169"/>
      <c r="M13" s="169"/>
      <c r="N13" s="169"/>
    </row>
    <row r="14" spans="1:14" ht="13.5" thickBot="1" x14ac:dyDescent="0.25">
      <c r="A14" s="170" t="s">
        <v>532</v>
      </c>
      <c r="B14" s="171">
        <f>SUM(C14:N14)</f>
        <v>9060695.2199999988</v>
      </c>
      <c r="C14" s="164">
        <v>1969018</v>
      </c>
      <c r="D14" s="164">
        <v>931019.82</v>
      </c>
      <c r="E14" s="164">
        <v>498973.59</v>
      </c>
      <c r="F14" s="164">
        <v>84938.58</v>
      </c>
      <c r="G14" s="164">
        <v>197521.43</v>
      </c>
      <c r="H14" s="164">
        <v>560418</v>
      </c>
      <c r="I14" s="164">
        <v>830260.22</v>
      </c>
      <c r="J14" s="164">
        <v>1031252.9000000001</v>
      </c>
      <c r="K14" s="164">
        <v>1163727.8600000001</v>
      </c>
      <c r="L14" s="164">
        <v>597854.93999999994</v>
      </c>
      <c r="M14" s="164">
        <v>597854.93999999994</v>
      </c>
      <c r="N14" s="164">
        <v>597854.93999999994</v>
      </c>
    </row>
    <row r="15" spans="1:14" ht="13.5" hidden="1" thickBot="1" x14ac:dyDescent="0.25">
      <c r="A15" s="170" t="s">
        <v>163</v>
      </c>
      <c r="B15" s="171">
        <f t="shared" si="0"/>
        <v>0</v>
      </c>
      <c r="C15" s="169"/>
      <c r="D15" s="169"/>
      <c r="E15" s="169"/>
      <c r="F15" s="169"/>
      <c r="G15" s="169"/>
      <c r="H15" s="169"/>
      <c r="I15" s="169"/>
      <c r="J15" s="169"/>
      <c r="K15" s="169"/>
      <c r="L15" s="169"/>
      <c r="M15" s="169"/>
      <c r="N15" s="169"/>
    </row>
    <row r="16" spans="1:14" ht="64.5" hidden="1" thickBot="1" x14ac:dyDescent="0.25">
      <c r="A16" s="170" t="s">
        <v>164</v>
      </c>
      <c r="B16" s="171">
        <f t="shared" si="0"/>
        <v>0</v>
      </c>
      <c r="C16" s="169"/>
      <c r="D16" s="169"/>
      <c r="E16" s="169"/>
      <c r="F16" s="169"/>
      <c r="G16" s="169"/>
      <c r="H16" s="169"/>
      <c r="I16" s="169"/>
      <c r="J16" s="169"/>
      <c r="K16" s="169"/>
      <c r="L16" s="169"/>
      <c r="M16" s="169"/>
      <c r="N16" s="169"/>
    </row>
    <row r="17" spans="1:14" ht="26.25" thickBot="1" x14ac:dyDescent="0.25">
      <c r="A17" s="170" t="s">
        <v>11</v>
      </c>
      <c r="B17" s="171">
        <f>SUM(B21)</f>
        <v>13571113.485333331</v>
      </c>
      <c r="C17" s="169">
        <v>0</v>
      </c>
      <c r="D17" s="169">
        <v>0</v>
      </c>
      <c r="E17" s="169">
        <v>0</v>
      </c>
      <c r="F17" s="169">
        <v>0</v>
      </c>
      <c r="G17" s="169">
        <v>0</v>
      </c>
      <c r="H17" s="169">
        <v>0</v>
      </c>
      <c r="I17" s="169">
        <v>0</v>
      </c>
      <c r="J17" s="169">
        <v>0</v>
      </c>
      <c r="K17" s="169">
        <v>0</v>
      </c>
      <c r="L17" s="169">
        <v>0</v>
      </c>
      <c r="M17" s="169">
        <v>0</v>
      </c>
      <c r="N17" s="169">
        <v>0</v>
      </c>
    </row>
    <row r="18" spans="1:14" ht="13.5" hidden="1" thickBot="1" x14ac:dyDescent="0.25">
      <c r="A18" s="170" t="s">
        <v>165</v>
      </c>
      <c r="B18" s="171">
        <f t="shared" si="0"/>
        <v>0</v>
      </c>
      <c r="C18" s="169"/>
      <c r="D18" s="169"/>
      <c r="E18" s="169"/>
      <c r="F18" s="169"/>
      <c r="G18" s="169"/>
      <c r="H18" s="169"/>
      <c r="I18" s="169"/>
      <c r="J18" s="169"/>
      <c r="K18" s="169"/>
      <c r="L18" s="169"/>
      <c r="M18" s="169"/>
      <c r="N18" s="169"/>
    </row>
    <row r="19" spans="1:14" ht="13.5" hidden="1" thickBot="1" x14ac:dyDescent="0.25">
      <c r="A19" s="170" t="s">
        <v>166</v>
      </c>
      <c r="B19" s="171">
        <f t="shared" si="0"/>
        <v>0</v>
      </c>
      <c r="C19" s="169"/>
      <c r="D19" s="169"/>
      <c r="E19" s="169"/>
      <c r="F19" s="169"/>
      <c r="G19" s="169"/>
      <c r="H19" s="169"/>
      <c r="I19" s="169"/>
      <c r="J19" s="169"/>
      <c r="K19" s="169"/>
      <c r="L19" s="169"/>
      <c r="M19" s="169"/>
      <c r="N19" s="169"/>
    </row>
    <row r="20" spans="1:14" ht="13.5" hidden="1" thickBot="1" x14ac:dyDescent="0.25">
      <c r="A20" s="170" t="s">
        <v>167</v>
      </c>
      <c r="B20" s="171">
        <f t="shared" si="0"/>
        <v>0</v>
      </c>
      <c r="C20" s="169"/>
      <c r="D20" s="169"/>
      <c r="E20" s="169"/>
      <c r="F20" s="169"/>
      <c r="G20" s="169"/>
      <c r="H20" s="169"/>
      <c r="I20" s="169"/>
      <c r="J20" s="169"/>
      <c r="K20" s="169"/>
      <c r="L20" s="169"/>
      <c r="M20" s="169"/>
      <c r="N20" s="169"/>
    </row>
    <row r="21" spans="1:14" ht="26.25" thickBot="1" x14ac:dyDescent="0.25">
      <c r="A21" s="170" t="s">
        <v>168</v>
      </c>
      <c r="B21" s="171">
        <f>SUM(C21:N21)</f>
        <v>13571113.485333331</v>
      </c>
      <c r="C21" s="163">
        <v>1183588.1199999999</v>
      </c>
      <c r="D21" s="163">
        <v>1102338.996</v>
      </c>
      <c r="E21" s="163">
        <v>1104080.351</v>
      </c>
      <c r="F21" s="163">
        <v>1194829.6029999999</v>
      </c>
      <c r="G21" s="163">
        <v>1101142.2290000001</v>
      </c>
      <c r="H21" s="163">
        <v>1093871.328</v>
      </c>
      <c r="I21" s="163">
        <v>1187714.6160000002</v>
      </c>
      <c r="J21" s="163">
        <v>1092423.8929999999</v>
      </c>
      <c r="K21" s="163">
        <v>1118513.9779999999</v>
      </c>
      <c r="L21" s="163">
        <v>1130870.1237777777</v>
      </c>
      <c r="M21" s="163">
        <v>1130870.1237777777</v>
      </c>
      <c r="N21" s="163">
        <v>1130870.1237777777</v>
      </c>
    </row>
    <row r="22" spans="1:14" ht="13.5" hidden="1" thickBot="1" x14ac:dyDescent="0.25">
      <c r="A22" s="170" t="s">
        <v>162</v>
      </c>
      <c r="B22" s="171">
        <f t="shared" si="0"/>
        <v>0</v>
      </c>
      <c r="C22" s="169"/>
      <c r="D22" s="169"/>
      <c r="E22" s="169"/>
      <c r="F22" s="169"/>
      <c r="G22" s="169"/>
      <c r="H22" s="169"/>
      <c r="I22" s="169"/>
      <c r="J22" s="169"/>
      <c r="K22" s="169"/>
      <c r="L22" s="169"/>
      <c r="M22" s="169"/>
      <c r="N22" s="169"/>
    </row>
    <row r="23" spans="1:14" ht="13.5" hidden="1" thickBot="1" x14ac:dyDescent="0.25">
      <c r="A23" s="170" t="s">
        <v>141</v>
      </c>
      <c r="B23" s="171">
        <f t="shared" si="0"/>
        <v>0</v>
      </c>
      <c r="C23" s="169"/>
      <c r="D23" s="169"/>
      <c r="E23" s="169"/>
      <c r="F23" s="169"/>
      <c r="G23" s="169"/>
      <c r="H23" s="169"/>
      <c r="I23" s="169"/>
      <c r="J23" s="169"/>
      <c r="K23" s="169"/>
      <c r="L23" s="169"/>
      <c r="M23" s="169"/>
      <c r="N23" s="169"/>
    </row>
    <row r="24" spans="1:14" ht="26.25" hidden="1" thickBot="1" x14ac:dyDescent="0.25">
      <c r="A24" s="170" t="s">
        <v>169</v>
      </c>
      <c r="B24" s="171">
        <f t="shared" si="0"/>
        <v>0</v>
      </c>
      <c r="C24" s="169"/>
      <c r="D24" s="169"/>
      <c r="E24" s="169"/>
      <c r="F24" s="169"/>
      <c r="G24" s="169"/>
      <c r="H24" s="169"/>
      <c r="I24" s="169"/>
      <c r="J24" s="169"/>
      <c r="K24" s="169"/>
      <c r="L24" s="169"/>
      <c r="M24" s="169"/>
      <c r="N24" s="169"/>
    </row>
    <row r="25" spans="1:14" ht="64.5" hidden="1" thickBot="1" x14ac:dyDescent="0.25">
      <c r="A25" s="170" t="s">
        <v>170</v>
      </c>
      <c r="B25" s="171">
        <f t="shared" si="0"/>
        <v>0</v>
      </c>
      <c r="C25" s="169"/>
      <c r="D25" s="169"/>
      <c r="E25" s="169"/>
      <c r="F25" s="169"/>
      <c r="G25" s="169"/>
      <c r="H25" s="169"/>
      <c r="I25" s="169"/>
      <c r="J25" s="169"/>
      <c r="K25" s="169"/>
      <c r="L25" s="169"/>
      <c r="M25" s="169"/>
      <c r="N25" s="169"/>
    </row>
    <row r="26" spans="1:14" ht="13.5" thickBot="1" x14ac:dyDescent="0.25">
      <c r="A26" s="170" t="s">
        <v>533</v>
      </c>
      <c r="B26" s="171">
        <f>SUM(B27)</f>
        <v>0</v>
      </c>
      <c r="C26" s="169">
        <v>0</v>
      </c>
      <c r="D26" s="169">
        <v>0</v>
      </c>
      <c r="E26" s="169">
        <v>0</v>
      </c>
      <c r="F26" s="169">
        <v>0</v>
      </c>
      <c r="G26" s="169">
        <v>0</v>
      </c>
      <c r="H26" s="169">
        <v>0</v>
      </c>
      <c r="I26" s="169">
        <v>0</v>
      </c>
      <c r="J26" s="169">
        <v>0</v>
      </c>
      <c r="K26" s="169">
        <v>0</v>
      </c>
      <c r="L26" s="169">
        <v>0</v>
      </c>
      <c r="M26" s="169">
        <v>0</v>
      </c>
      <c r="N26" s="169">
        <v>0</v>
      </c>
    </row>
    <row r="27" spans="1:14" ht="26.25" thickBot="1" x14ac:dyDescent="0.25">
      <c r="A27" s="170" t="s">
        <v>575</v>
      </c>
      <c r="B27" s="171">
        <v>0</v>
      </c>
      <c r="C27" s="169">
        <v>0</v>
      </c>
      <c r="D27" s="169">
        <v>0</v>
      </c>
      <c r="E27" s="169">
        <v>0</v>
      </c>
      <c r="F27" s="169">
        <v>0</v>
      </c>
      <c r="G27" s="169">
        <v>0</v>
      </c>
      <c r="H27" s="169">
        <v>0</v>
      </c>
      <c r="I27" s="169">
        <v>0</v>
      </c>
      <c r="J27" s="169">
        <v>0</v>
      </c>
      <c r="K27" s="169">
        <v>0</v>
      </c>
      <c r="L27" s="169">
        <v>0</v>
      </c>
      <c r="M27" s="169">
        <v>0</v>
      </c>
      <c r="N27" s="169">
        <v>0</v>
      </c>
    </row>
    <row r="28" spans="1:14" ht="13.5" thickBot="1" x14ac:dyDescent="0.25">
      <c r="A28" s="170" t="s">
        <v>15</v>
      </c>
      <c r="B28" s="171">
        <f>SUM(B29:B33)</f>
        <v>52880131.026666664</v>
      </c>
      <c r="C28" s="169">
        <v>0</v>
      </c>
      <c r="D28" s="169">
        <v>0</v>
      </c>
      <c r="E28" s="169">
        <v>0</v>
      </c>
      <c r="F28" s="169">
        <v>0</v>
      </c>
      <c r="G28" s="169">
        <v>0</v>
      </c>
      <c r="H28" s="169">
        <v>0</v>
      </c>
      <c r="I28" s="169">
        <v>0</v>
      </c>
      <c r="J28" s="169">
        <v>0</v>
      </c>
      <c r="K28" s="169">
        <v>0</v>
      </c>
      <c r="L28" s="169">
        <v>0</v>
      </c>
      <c r="M28" s="169">
        <v>0</v>
      </c>
      <c r="N28" s="169">
        <v>0</v>
      </c>
    </row>
    <row r="29" spans="1:14" ht="39" thickBot="1" x14ac:dyDescent="0.25">
      <c r="A29" s="170" t="s">
        <v>171</v>
      </c>
      <c r="B29" s="171">
        <f>SUM(C29:N29)</f>
        <v>8075988.4333333327</v>
      </c>
      <c r="C29" s="164">
        <v>1736164.8099999998</v>
      </c>
      <c r="D29" s="164">
        <v>885279.25999999989</v>
      </c>
      <c r="E29" s="164">
        <v>764162.52</v>
      </c>
      <c r="F29" s="164">
        <v>187392.12</v>
      </c>
      <c r="G29" s="164">
        <v>256906.36</v>
      </c>
      <c r="H29" s="164">
        <v>697718.09000000008</v>
      </c>
      <c r="I29" s="164">
        <v>576136.30000000005</v>
      </c>
      <c r="J29" s="164">
        <v>1527360.6300000001</v>
      </c>
      <c r="K29" s="164">
        <v>391583.63999999996</v>
      </c>
      <c r="L29" s="164">
        <v>351094.9011111111</v>
      </c>
      <c r="M29" s="164">
        <v>351094.9011111111</v>
      </c>
      <c r="N29" s="164">
        <v>351094.9011111111</v>
      </c>
    </row>
    <row r="30" spans="1:14" ht="13.5" hidden="1" thickBot="1" x14ac:dyDescent="0.25">
      <c r="A30" s="170" t="s">
        <v>172</v>
      </c>
      <c r="B30" s="171">
        <f t="shared" si="0"/>
        <v>0</v>
      </c>
      <c r="C30" s="169">
        <f t="shared" ref="C30" si="1">SUM(D30:O30)</f>
        <v>0</v>
      </c>
      <c r="D30" s="169">
        <f t="shared" ref="D30" si="2">SUM(E30:P30)</f>
        <v>0</v>
      </c>
      <c r="E30" s="169">
        <f t="shared" ref="E30" si="3">SUM(F30:Q30)</f>
        <v>0</v>
      </c>
      <c r="F30" s="169">
        <f t="shared" ref="F30" si="4">SUM(G30:R30)</f>
        <v>0</v>
      </c>
      <c r="G30" s="169">
        <f t="shared" ref="G30" si="5">SUM(H30:S30)</f>
        <v>0</v>
      </c>
      <c r="H30" s="169">
        <f t="shared" ref="H30" si="6">SUM(I30:T30)</f>
        <v>0</v>
      </c>
      <c r="I30" s="169">
        <f t="shared" ref="I30" si="7">SUM(J30:U30)</f>
        <v>0</v>
      </c>
      <c r="J30" s="169">
        <f t="shared" ref="J30" si="8">SUM(K30:V30)</f>
        <v>0</v>
      </c>
      <c r="K30" s="169">
        <f t="shared" ref="K30" si="9">SUM(L30:W30)</f>
        <v>0</v>
      </c>
      <c r="L30" s="169">
        <f t="shared" ref="L30" si="10">SUM(M30:X30)</f>
        <v>0</v>
      </c>
      <c r="M30" s="169">
        <f t="shared" ref="M30" si="11">SUM(N30:Y30)</f>
        <v>0</v>
      </c>
      <c r="N30" s="169">
        <f t="shared" ref="N30" si="12">SUM(O30:Z30)</f>
        <v>0</v>
      </c>
    </row>
    <row r="31" spans="1:14" ht="13.5" thickBot="1" x14ac:dyDescent="0.25">
      <c r="A31" s="170" t="s">
        <v>173</v>
      </c>
      <c r="B31" s="171">
        <f>SUM(C31:N31)</f>
        <v>25867255.506666668</v>
      </c>
      <c r="C31" s="164">
        <v>2181415.31</v>
      </c>
      <c r="D31" s="164">
        <v>3128188.5599999996</v>
      </c>
      <c r="E31" s="164">
        <v>4161639.5900000008</v>
      </c>
      <c r="F31" s="164">
        <v>990385.74</v>
      </c>
      <c r="G31" s="164">
        <v>721466.73</v>
      </c>
      <c r="H31" s="164">
        <v>2324398.4099999997</v>
      </c>
      <c r="I31" s="164">
        <v>1640030.0799999998</v>
      </c>
      <c r="J31" s="164">
        <v>2224817.65</v>
      </c>
      <c r="K31" s="164">
        <v>2028099.5599999998</v>
      </c>
      <c r="L31" s="164">
        <v>2155604.6255555553</v>
      </c>
      <c r="M31" s="164">
        <v>2155604.6255555553</v>
      </c>
      <c r="N31" s="164">
        <v>2155604.6255555553</v>
      </c>
    </row>
    <row r="32" spans="1:14" ht="13.5" thickBot="1" x14ac:dyDescent="0.25">
      <c r="A32" s="170" t="s">
        <v>174</v>
      </c>
      <c r="B32" s="171">
        <f>SUM(C32:N32)</f>
        <v>18261836.126666669</v>
      </c>
      <c r="C32" s="164">
        <v>2381515.3600000003</v>
      </c>
      <c r="D32" s="164">
        <v>4905475.45</v>
      </c>
      <c r="E32" s="164">
        <v>2601517.77</v>
      </c>
      <c r="F32" s="164">
        <v>84233.299999999988</v>
      </c>
      <c r="G32" s="164">
        <v>701479.23</v>
      </c>
      <c r="H32" s="164">
        <v>993030.83</v>
      </c>
      <c r="I32" s="164">
        <v>132792.22</v>
      </c>
      <c r="J32" s="164">
        <v>1104058.46</v>
      </c>
      <c r="K32" s="164">
        <v>1895495.6799999999</v>
      </c>
      <c r="L32" s="164">
        <v>883245.94222222222</v>
      </c>
      <c r="M32" s="164">
        <v>883245.94222222222</v>
      </c>
      <c r="N32" s="164">
        <v>1695745.9422222222</v>
      </c>
    </row>
    <row r="33" spans="1:14" ht="13.5" thickBot="1" x14ac:dyDescent="0.25">
      <c r="A33" s="170" t="s">
        <v>534</v>
      </c>
      <c r="B33" s="171">
        <f>SUM(C33:N33)</f>
        <v>675050.96000000008</v>
      </c>
      <c r="C33" s="164">
        <v>30353.870000000003</v>
      </c>
      <c r="D33" s="164">
        <v>28144.639999999999</v>
      </c>
      <c r="E33" s="164">
        <v>79581.51999999999</v>
      </c>
      <c r="F33" s="164">
        <v>6608.53</v>
      </c>
      <c r="G33" s="164">
        <v>3974.32</v>
      </c>
      <c r="H33" s="164">
        <v>24973.140000000003</v>
      </c>
      <c r="I33" s="164">
        <v>44255.619999999995</v>
      </c>
      <c r="J33" s="164">
        <v>190591.96</v>
      </c>
      <c r="K33" s="164">
        <v>97804.62</v>
      </c>
      <c r="L33" s="164">
        <v>56254.246666666673</v>
      </c>
      <c r="M33" s="164">
        <v>56254.246666666673</v>
      </c>
      <c r="N33" s="164">
        <v>56254.246666666673</v>
      </c>
    </row>
    <row r="34" spans="1:14" ht="64.5" hidden="1" thickBot="1" x14ac:dyDescent="0.25">
      <c r="A34" s="170" t="s">
        <v>175</v>
      </c>
      <c r="B34" s="171">
        <f t="shared" si="0"/>
        <v>0</v>
      </c>
      <c r="C34" s="169"/>
      <c r="D34" s="169"/>
      <c r="E34" s="169"/>
      <c r="F34" s="169"/>
      <c r="G34" s="169"/>
      <c r="H34" s="169"/>
      <c r="I34" s="169"/>
      <c r="J34" s="169"/>
      <c r="K34" s="169"/>
      <c r="L34" s="169"/>
      <c r="M34" s="169"/>
      <c r="N34" s="169"/>
    </row>
    <row r="35" spans="1:14" ht="13.5" thickBot="1" x14ac:dyDescent="0.25">
      <c r="A35" s="170" t="s">
        <v>19</v>
      </c>
      <c r="B35" s="171">
        <f>SUM(B36)</f>
        <v>19725155.747000001</v>
      </c>
      <c r="C35" s="169">
        <v>0</v>
      </c>
      <c r="D35" s="169">
        <v>0</v>
      </c>
      <c r="E35" s="169">
        <v>0</v>
      </c>
      <c r="F35" s="169">
        <v>0</v>
      </c>
      <c r="G35" s="169">
        <v>0</v>
      </c>
      <c r="H35" s="169">
        <v>0</v>
      </c>
      <c r="I35" s="169">
        <v>0</v>
      </c>
      <c r="J35" s="169">
        <v>0</v>
      </c>
      <c r="K35" s="169">
        <v>0</v>
      </c>
      <c r="L35" s="169">
        <v>0</v>
      </c>
      <c r="M35" s="169">
        <v>0</v>
      </c>
      <c r="N35" s="169">
        <v>0</v>
      </c>
    </row>
    <row r="36" spans="1:14" ht="13.5" thickBot="1" x14ac:dyDescent="0.25">
      <c r="A36" s="170" t="s">
        <v>19</v>
      </c>
      <c r="B36" s="171">
        <f>SUM(C36:N36)</f>
        <v>19725155.747000001</v>
      </c>
      <c r="C36" s="164">
        <v>1757003.821</v>
      </c>
      <c r="D36" s="164">
        <v>2433689.8730000001</v>
      </c>
      <c r="E36" s="164">
        <v>2364113.1370000006</v>
      </c>
      <c r="F36" s="164">
        <v>1928871.9730000005</v>
      </c>
      <c r="G36" s="164">
        <v>1453383.6900000002</v>
      </c>
      <c r="H36" s="164">
        <v>1390403.659</v>
      </c>
      <c r="I36" s="164">
        <v>1967737.879</v>
      </c>
      <c r="J36" s="164">
        <v>1348657.5159999998</v>
      </c>
      <c r="K36" s="164">
        <v>1298992.4609999999</v>
      </c>
      <c r="L36" s="164">
        <v>1240549.9126666663</v>
      </c>
      <c r="M36" s="164">
        <v>1058875.9126666663</v>
      </c>
      <c r="N36" s="164">
        <v>1482875.9126666663</v>
      </c>
    </row>
    <row r="37" spans="1:14" ht="13.5" hidden="1" thickBot="1" x14ac:dyDescent="0.25">
      <c r="A37" s="170" t="s">
        <v>176</v>
      </c>
      <c r="B37" s="171">
        <f t="shared" si="0"/>
        <v>0</v>
      </c>
      <c r="C37" s="169"/>
      <c r="D37" s="169"/>
      <c r="E37" s="169"/>
      <c r="F37" s="169"/>
      <c r="G37" s="169"/>
      <c r="H37" s="169"/>
      <c r="I37" s="169"/>
      <c r="J37" s="169"/>
      <c r="K37" s="169"/>
      <c r="L37" s="169"/>
      <c r="M37" s="169"/>
      <c r="N37" s="169"/>
    </row>
    <row r="38" spans="1:14" ht="64.5" hidden="1" thickBot="1" x14ac:dyDescent="0.25">
      <c r="A38" s="170" t="s">
        <v>177</v>
      </c>
      <c r="B38" s="171">
        <f t="shared" si="0"/>
        <v>0</v>
      </c>
      <c r="C38" s="169"/>
      <c r="D38" s="169"/>
      <c r="E38" s="169"/>
      <c r="F38" s="169"/>
      <c r="G38" s="169"/>
      <c r="H38" s="169"/>
      <c r="I38" s="169"/>
      <c r="J38" s="169"/>
      <c r="K38" s="169"/>
      <c r="L38" s="169"/>
      <c r="M38" s="169"/>
      <c r="N38" s="169"/>
    </row>
    <row r="39" spans="1:14" ht="13.5" thickBot="1" x14ac:dyDescent="0.25">
      <c r="A39" s="170" t="s">
        <v>21</v>
      </c>
      <c r="B39" s="171">
        <f>SUM(B40:B48)</f>
        <v>79090446.99000001</v>
      </c>
      <c r="C39" s="169">
        <v>0</v>
      </c>
      <c r="D39" s="169">
        <v>0</v>
      </c>
      <c r="E39" s="169">
        <v>0</v>
      </c>
      <c r="F39" s="169">
        <v>0</v>
      </c>
      <c r="G39" s="169">
        <v>0</v>
      </c>
      <c r="H39" s="169">
        <v>0</v>
      </c>
      <c r="I39" s="169">
        <v>0</v>
      </c>
      <c r="J39" s="169">
        <v>0</v>
      </c>
      <c r="K39" s="169">
        <v>0</v>
      </c>
      <c r="L39" s="169">
        <v>0</v>
      </c>
      <c r="M39" s="169">
        <v>0</v>
      </c>
      <c r="N39" s="169">
        <v>0</v>
      </c>
    </row>
    <row r="40" spans="1:14" ht="13.5" thickBot="1" x14ac:dyDescent="0.25">
      <c r="A40" s="170" t="s">
        <v>21</v>
      </c>
      <c r="B40" s="171">
        <f>SUM(C40:N40)</f>
        <v>76519135.770000011</v>
      </c>
      <c r="C40" s="164">
        <v>8428393.2700000014</v>
      </c>
      <c r="D40" s="164">
        <v>4093299.15</v>
      </c>
      <c r="E40" s="164">
        <v>4390043.16</v>
      </c>
      <c r="F40" s="164">
        <v>732889.96000000008</v>
      </c>
      <c r="G40" s="164">
        <v>734727.94000000006</v>
      </c>
      <c r="H40" s="164">
        <v>2194930.2599999998</v>
      </c>
      <c r="I40" s="164">
        <v>13075995.41</v>
      </c>
      <c r="J40" s="164">
        <v>17189944.09</v>
      </c>
      <c r="K40" s="164">
        <v>8878101.9800000004</v>
      </c>
      <c r="L40" s="164">
        <v>5329436.8500000006</v>
      </c>
      <c r="M40" s="164">
        <v>5329436.8500000006</v>
      </c>
      <c r="N40" s="164">
        <v>6141936.8500000006</v>
      </c>
    </row>
    <row r="41" spans="1:14" ht="13.5" hidden="1" thickBot="1" x14ac:dyDescent="0.25">
      <c r="A41" s="170" t="s">
        <v>178</v>
      </c>
      <c r="B41" s="171">
        <f t="shared" si="0"/>
        <v>0</v>
      </c>
      <c r="C41" s="169">
        <f t="shared" ref="C41:C46" si="13">SUM(D41:O41)</f>
        <v>0</v>
      </c>
      <c r="D41" s="169">
        <f t="shared" ref="D41:D46" si="14">SUM(E41:P41)</f>
        <v>0</v>
      </c>
      <c r="E41" s="169">
        <f t="shared" ref="E41:E46" si="15">SUM(F41:Q41)</f>
        <v>0</v>
      </c>
      <c r="F41" s="169">
        <f t="shared" ref="F41:F46" si="16">SUM(G41:R41)</f>
        <v>0</v>
      </c>
      <c r="G41" s="169">
        <f t="shared" ref="G41:G46" si="17">SUM(H41:S41)</f>
        <v>0</v>
      </c>
      <c r="H41" s="169">
        <f t="shared" ref="H41:H46" si="18">SUM(I41:T41)</f>
        <v>0</v>
      </c>
      <c r="I41" s="169">
        <f t="shared" ref="I41:I46" si="19">SUM(J41:U41)</f>
        <v>0</v>
      </c>
      <c r="J41" s="169">
        <f t="shared" ref="J41:J46" si="20">SUM(K41:V41)</f>
        <v>0</v>
      </c>
      <c r="K41" s="169">
        <f t="shared" ref="K41:K46" si="21">SUM(L41:W41)</f>
        <v>0</v>
      </c>
      <c r="L41" s="169">
        <f t="shared" ref="L41:L46" si="22">SUM(M41:X41)</f>
        <v>0</v>
      </c>
      <c r="M41" s="169">
        <f t="shared" ref="M41:M46" si="23">SUM(N41:Y41)</f>
        <v>0</v>
      </c>
      <c r="N41" s="169">
        <f t="shared" ref="N41:N46" si="24">SUM(O41:Z41)</f>
        <v>0</v>
      </c>
    </row>
    <row r="42" spans="1:14" ht="64.5" hidden="1" thickBot="1" x14ac:dyDescent="0.25">
      <c r="A42" s="170" t="s">
        <v>179</v>
      </c>
      <c r="B42" s="171">
        <f t="shared" si="0"/>
        <v>0</v>
      </c>
      <c r="C42" s="169">
        <f t="shared" si="13"/>
        <v>0</v>
      </c>
      <c r="D42" s="169">
        <f t="shared" si="14"/>
        <v>0</v>
      </c>
      <c r="E42" s="169">
        <f t="shared" si="15"/>
        <v>0</v>
      </c>
      <c r="F42" s="169">
        <f t="shared" si="16"/>
        <v>0</v>
      </c>
      <c r="G42" s="169">
        <f t="shared" si="17"/>
        <v>0</v>
      </c>
      <c r="H42" s="169">
        <f t="shared" si="18"/>
        <v>0</v>
      </c>
      <c r="I42" s="169">
        <f t="shared" si="19"/>
        <v>0</v>
      </c>
      <c r="J42" s="169">
        <f t="shared" si="20"/>
        <v>0</v>
      </c>
      <c r="K42" s="169">
        <f t="shared" si="21"/>
        <v>0</v>
      </c>
      <c r="L42" s="169">
        <f t="shared" si="22"/>
        <v>0</v>
      </c>
      <c r="M42" s="169">
        <f t="shared" si="23"/>
        <v>0</v>
      </c>
      <c r="N42" s="169">
        <f t="shared" si="24"/>
        <v>0</v>
      </c>
    </row>
    <row r="43" spans="1:14" ht="26.25" hidden="1" thickBot="1" x14ac:dyDescent="0.25">
      <c r="A43" s="170" t="s">
        <v>22</v>
      </c>
      <c r="B43" s="171">
        <f t="shared" si="0"/>
        <v>0</v>
      </c>
      <c r="C43" s="169">
        <f t="shared" si="13"/>
        <v>0</v>
      </c>
      <c r="D43" s="169">
        <f t="shared" si="14"/>
        <v>0</v>
      </c>
      <c r="E43" s="169">
        <f t="shared" si="15"/>
        <v>0</v>
      </c>
      <c r="F43" s="169">
        <f t="shared" si="16"/>
        <v>0</v>
      </c>
      <c r="G43" s="169">
        <f t="shared" si="17"/>
        <v>0</v>
      </c>
      <c r="H43" s="169">
        <f t="shared" si="18"/>
        <v>0</v>
      </c>
      <c r="I43" s="169">
        <f t="shared" si="19"/>
        <v>0</v>
      </c>
      <c r="J43" s="169">
        <f t="shared" si="20"/>
        <v>0</v>
      </c>
      <c r="K43" s="169">
        <f t="shared" si="21"/>
        <v>0</v>
      </c>
      <c r="L43" s="169">
        <f t="shared" si="22"/>
        <v>0</v>
      </c>
      <c r="M43" s="169">
        <f t="shared" si="23"/>
        <v>0</v>
      </c>
      <c r="N43" s="169">
        <f t="shared" si="24"/>
        <v>0</v>
      </c>
    </row>
    <row r="44" spans="1:14" ht="39" hidden="1" thickBot="1" x14ac:dyDescent="0.25">
      <c r="A44" s="170" t="s">
        <v>180</v>
      </c>
      <c r="B44" s="171">
        <f t="shared" si="0"/>
        <v>0</v>
      </c>
      <c r="C44" s="169">
        <f t="shared" si="13"/>
        <v>0</v>
      </c>
      <c r="D44" s="169">
        <f t="shared" si="14"/>
        <v>0</v>
      </c>
      <c r="E44" s="169">
        <f t="shared" si="15"/>
        <v>0</v>
      </c>
      <c r="F44" s="169">
        <f t="shared" si="16"/>
        <v>0</v>
      </c>
      <c r="G44" s="169">
        <f t="shared" si="17"/>
        <v>0</v>
      </c>
      <c r="H44" s="169">
        <f t="shared" si="18"/>
        <v>0</v>
      </c>
      <c r="I44" s="169">
        <f t="shared" si="19"/>
        <v>0</v>
      </c>
      <c r="J44" s="169">
        <f t="shared" si="20"/>
        <v>0</v>
      </c>
      <c r="K44" s="169">
        <f t="shared" si="21"/>
        <v>0</v>
      </c>
      <c r="L44" s="169">
        <f t="shared" si="22"/>
        <v>0</v>
      </c>
      <c r="M44" s="169">
        <f t="shared" si="23"/>
        <v>0</v>
      </c>
      <c r="N44" s="169">
        <f t="shared" si="24"/>
        <v>0</v>
      </c>
    </row>
    <row r="45" spans="1:14" ht="26.25" hidden="1" thickBot="1" x14ac:dyDescent="0.25">
      <c r="A45" s="170" t="s">
        <v>181</v>
      </c>
      <c r="B45" s="171">
        <f t="shared" si="0"/>
        <v>0</v>
      </c>
      <c r="C45" s="169">
        <f t="shared" si="13"/>
        <v>0</v>
      </c>
      <c r="D45" s="169">
        <f t="shared" si="14"/>
        <v>0</v>
      </c>
      <c r="E45" s="169">
        <f t="shared" si="15"/>
        <v>0</v>
      </c>
      <c r="F45" s="169">
        <f t="shared" si="16"/>
        <v>0</v>
      </c>
      <c r="G45" s="169">
        <f t="shared" si="17"/>
        <v>0</v>
      </c>
      <c r="H45" s="169">
        <f t="shared" si="18"/>
        <v>0</v>
      </c>
      <c r="I45" s="169">
        <f t="shared" si="19"/>
        <v>0</v>
      </c>
      <c r="J45" s="169">
        <f t="shared" si="20"/>
        <v>0</v>
      </c>
      <c r="K45" s="169">
        <f t="shared" si="21"/>
        <v>0</v>
      </c>
      <c r="L45" s="169">
        <f t="shared" si="22"/>
        <v>0</v>
      </c>
      <c r="M45" s="169">
        <f t="shared" si="23"/>
        <v>0</v>
      </c>
      <c r="N45" s="169">
        <f t="shared" si="24"/>
        <v>0</v>
      </c>
    </row>
    <row r="46" spans="1:14" ht="39" hidden="1" thickBot="1" x14ac:dyDescent="0.25">
      <c r="A46" s="170" t="s">
        <v>182</v>
      </c>
      <c r="B46" s="171">
        <f t="shared" si="0"/>
        <v>0</v>
      </c>
      <c r="C46" s="169">
        <f t="shared" si="13"/>
        <v>0</v>
      </c>
      <c r="D46" s="169">
        <f t="shared" si="14"/>
        <v>0</v>
      </c>
      <c r="E46" s="169">
        <f t="shared" si="15"/>
        <v>0</v>
      </c>
      <c r="F46" s="169">
        <f t="shared" si="16"/>
        <v>0</v>
      </c>
      <c r="G46" s="169">
        <f t="shared" si="17"/>
        <v>0</v>
      </c>
      <c r="H46" s="169">
        <f t="shared" si="18"/>
        <v>0</v>
      </c>
      <c r="I46" s="169">
        <f t="shared" si="19"/>
        <v>0</v>
      </c>
      <c r="J46" s="169">
        <f t="shared" si="20"/>
        <v>0</v>
      </c>
      <c r="K46" s="169">
        <f t="shared" si="21"/>
        <v>0</v>
      </c>
      <c r="L46" s="169">
        <f t="shared" si="22"/>
        <v>0</v>
      </c>
      <c r="M46" s="169">
        <f t="shared" si="23"/>
        <v>0</v>
      </c>
      <c r="N46" s="169">
        <f t="shared" si="24"/>
        <v>0</v>
      </c>
    </row>
    <row r="47" spans="1:14" ht="13.5" thickBot="1" x14ac:dyDescent="0.25">
      <c r="A47" s="170" t="s">
        <v>535</v>
      </c>
      <c r="B47" s="171">
        <f>SUM(C47:N47)</f>
        <v>1423441.5500000003</v>
      </c>
      <c r="C47" s="164">
        <v>126725.82</v>
      </c>
      <c r="D47" s="164">
        <v>181811.39</v>
      </c>
      <c r="E47" s="164">
        <v>139624.94</v>
      </c>
      <c r="F47" s="164">
        <v>1373.1799999999998</v>
      </c>
      <c r="G47" s="164">
        <v>36495.72</v>
      </c>
      <c r="H47" s="164">
        <v>106101.88</v>
      </c>
      <c r="I47" s="164">
        <v>132090.16</v>
      </c>
      <c r="J47" s="164">
        <v>164811.73000000001</v>
      </c>
      <c r="K47" s="164">
        <v>178937.87</v>
      </c>
      <c r="L47" s="164">
        <v>118489.62</v>
      </c>
      <c r="M47" s="164">
        <v>118489.62</v>
      </c>
      <c r="N47" s="164">
        <v>118489.62</v>
      </c>
    </row>
    <row r="48" spans="1:14" ht="51.75" thickBot="1" x14ac:dyDescent="0.25">
      <c r="A48" s="170" t="s">
        <v>573</v>
      </c>
      <c r="B48" s="171">
        <f>SUM(C48:N48)</f>
        <v>1147869.67</v>
      </c>
      <c r="C48" s="164">
        <v>0</v>
      </c>
      <c r="D48" s="164">
        <v>1500</v>
      </c>
      <c r="E48" s="164">
        <v>878942.83</v>
      </c>
      <c r="F48" s="164">
        <v>0</v>
      </c>
      <c r="G48" s="164">
        <v>50073.96</v>
      </c>
      <c r="H48" s="164">
        <v>19940</v>
      </c>
      <c r="I48" s="164">
        <v>11470</v>
      </c>
      <c r="J48" s="164">
        <v>4235</v>
      </c>
      <c r="K48" s="164">
        <v>181707.88</v>
      </c>
      <c r="L48" s="164">
        <v>0</v>
      </c>
      <c r="M48" s="164">
        <v>0</v>
      </c>
      <c r="N48" s="164">
        <v>0</v>
      </c>
    </row>
    <row r="49" spans="1:14" ht="26.25" thickBot="1" x14ac:dyDescent="0.25">
      <c r="A49" s="170" t="s">
        <v>574</v>
      </c>
      <c r="B49" s="171">
        <f>SUM(B50)</f>
        <v>0</v>
      </c>
      <c r="C49" s="169">
        <v>0</v>
      </c>
      <c r="D49" s="169">
        <v>0</v>
      </c>
      <c r="E49" s="169">
        <v>0</v>
      </c>
      <c r="F49" s="169">
        <v>0</v>
      </c>
      <c r="G49" s="169">
        <v>0</v>
      </c>
      <c r="H49" s="169">
        <v>0</v>
      </c>
      <c r="I49" s="169">
        <v>0</v>
      </c>
      <c r="J49" s="169">
        <v>0</v>
      </c>
      <c r="K49" s="169">
        <v>0</v>
      </c>
      <c r="L49" s="169">
        <v>0</v>
      </c>
      <c r="M49" s="169">
        <v>0</v>
      </c>
      <c r="N49" s="169">
        <v>0</v>
      </c>
    </row>
    <row r="50" spans="1:14" ht="13.5" thickBot="1" x14ac:dyDescent="0.25">
      <c r="A50" s="170" t="s">
        <v>536</v>
      </c>
      <c r="B50" s="171">
        <v>0</v>
      </c>
      <c r="C50" s="169">
        <v>0</v>
      </c>
      <c r="D50" s="169">
        <v>0</v>
      </c>
      <c r="E50" s="169">
        <v>0</v>
      </c>
      <c r="F50" s="169">
        <v>0</v>
      </c>
      <c r="G50" s="169">
        <v>0</v>
      </c>
      <c r="H50" s="169">
        <v>0</v>
      </c>
      <c r="I50" s="169">
        <v>0</v>
      </c>
      <c r="J50" s="169">
        <v>0</v>
      </c>
      <c r="K50" s="169">
        <v>0</v>
      </c>
      <c r="L50" s="169">
        <v>0</v>
      </c>
      <c r="M50" s="169">
        <v>0</v>
      </c>
      <c r="N50" s="169">
        <v>0</v>
      </c>
    </row>
    <row r="51" spans="1:14" ht="13.5" thickBot="1" x14ac:dyDescent="0.25">
      <c r="A51" s="170" t="s">
        <v>24</v>
      </c>
      <c r="B51" s="171">
        <f>SUM(B52:B54)</f>
        <v>1205116723.0206652</v>
      </c>
      <c r="C51" s="169">
        <v>0</v>
      </c>
      <c r="D51" s="169">
        <v>0</v>
      </c>
      <c r="E51" s="169">
        <v>0</v>
      </c>
      <c r="F51" s="169">
        <v>0</v>
      </c>
      <c r="G51" s="169">
        <v>0</v>
      </c>
      <c r="H51" s="169">
        <v>0</v>
      </c>
      <c r="I51" s="169">
        <v>0</v>
      </c>
      <c r="J51" s="169">
        <v>0</v>
      </c>
      <c r="K51" s="169">
        <v>0</v>
      </c>
      <c r="L51" s="169">
        <v>0</v>
      </c>
      <c r="M51" s="169">
        <v>0</v>
      </c>
      <c r="N51" s="169">
        <v>0</v>
      </c>
    </row>
    <row r="52" spans="1:14" ht="13.5" thickBot="1" x14ac:dyDescent="0.25">
      <c r="A52" s="170" t="s">
        <v>183</v>
      </c>
      <c r="B52" s="171">
        <f t="shared" ref="B52:B54" si="25">SUM(C52:N52)</f>
        <v>634875372.49078524</v>
      </c>
      <c r="C52" s="164">
        <v>42865386.650969997</v>
      </c>
      <c r="D52" s="164">
        <v>63331338.830080003</v>
      </c>
      <c r="E52" s="164">
        <v>58197271.878700003</v>
      </c>
      <c r="F52" s="164">
        <v>63787586.624130003</v>
      </c>
      <c r="G52" s="164">
        <v>36246670.205680005</v>
      </c>
      <c r="H52" s="164">
        <v>44663635.201540001</v>
      </c>
      <c r="I52" s="164">
        <v>58826869.31216</v>
      </c>
      <c r="J52" s="164">
        <v>51779668.338500001</v>
      </c>
      <c r="K52" s="164">
        <v>53265998.189259999</v>
      </c>
      <c r="L52" s="164">
        <v>50177531.911880001</v>
      </c>
      <c r="M52" s="164">
        <v>44312571.745093398</v>
      </c>
      <c r="N52" s="164">
        <v>67420843.602791786</v>
      </c>
    </row>
    <row r="53" spans="1:14" ht="13.5" thickBot="1" x14ac:dyDescent="0.25">
      <c r="A53" s="170" t="s">
        <v>184</v>
      </c>
      <c r="B53" s="171">
        <f t="shared" si="25"/>
        <v>326332794.72987998</v>
      </c>
      <c r="C53" s="164">
        <v>2269754.6044000001</v>
      </c>
      <c r="D53" s="164">
        <v>52875629.38538</v>
      </c>
      <c r="E53" s="164">
        <v>27572691.994890001</v>
      </c>
      <c r="F53" s="164">
        <v>27572691.994890001</v>
      </c>
      <c r="G53" s="164">
        <v>27572691.994890001</v>
      </c>
      <c r="H53" s="164">
        <v>27572691.994890001</v>
      </c>
      <c r="I53" s="164">
        <v>27572691.994890001</v>
      </c>
      <c r="J53" s="164">
        <v>27572691.994890001</v>
      </c>
      <c r="K53" s="164">
        <v>27572691.994890001</v>
      </c>
      <c r="L53" s="164">
        <v>27572691.994890001</v>
      </c>
      <c r="M53" s="164">
        <v>25302937.390489999</v>
      </c>
      <c r="N53" s="164">
        <v>25302937.390489999</v>
      </c>
    </row>
    <row r="54" spans="1:14" ht="13.5" thickBot="1" x14ac:dyDescent="0.25">
      <c r="A54" s="170" t="s">
        <v>185</v>
      </c>
      <c r="B54" s="171">
        <f t="shared" si="25"/>
        <v>243908555.79999998</v>
      </c>
      <c r="C54" s="164">
        <v>13006316.710000001</v>
      </c>
      <c r="D54" s="164">
        <v>37878238.850000001</v>
      </c>
      <c r="E54" s="164">
        <v>12074042.810000001</v>
      </c>
      <c r="F54" s="164">
        <v>6903243.8100000005</v>
      </c>
      <c r="G54" s="164">
        <v>29489990.25</v>
      </c>
      <c r="H54" s="164">
        <v>3410694.3400000003</v>
      </c>
      <c r="I54" s="164">
        <v>8346944.6899999995</v>
      </c>
      <c r="J54" s="164">
        <v>29969754.530000001</v>
      </c>
      <c r="K54" s="164">
        <v>4986666.51</v>
      </c>
      <c r="L54" s="164">
        <v>4767624.6599999992</v>
      </c>
      <c r="M54" s="164">
        <v>29767624.66</v>
      </c>
      <c r="N54" s="164">
        <v>63307413.979999997</v>
      </c>
    </row>
    <row r="55" spans="1:14" ht="26.25" hidden="1" thickBot="1" x14ac:dyDescent="0.25">
      <c r="A55" s="170" t="s">
        <v>70</v>
      </c>
      <c r="B55" s="171">
        <f t="shared" si="0"/>
        <v>0</v>
      </c>
      <c r="C55" s="169"/>
      <c r="D55" s="169"/>
      <c r="E55" s="169"/>
      <c r="F55" s="169"/>
      <c r="G55" s="169"/>
      <c r="H55" s="169"/>
      <c r="I55" s="169"/>
      <c r="J55" s="169"/>
      <c r="K55" s="169"/>
      <c r="L55" s="169"/>
      <c r="M55" s="169"/>
      <c r="N55" s="169"/>
    </row>
    <row r="56" spans="1:14" ht="26.25" thickBot="1" x14ac:dyDescent="0.25">
      <c r="A56" s="170" t="s">
        <v>186</v>
      </c>
      <c r="B56" s="171">
        <f t="shared" si="0"/>
        <v>38071350.00333333</v>
      </c>
      <c r="C56" s="164">
        <v>334524.08</v>
      </c>
      <c r="D56" s="164">
        <v>4930637.93</v>
      </c>
      <c r="E56" s="164">
        <v>3576498.48</v>
      </c>
      <c r="F56" s="164">
        <v>3357762.53</v>
      </c>
      <c r="G56" s="164">
        <v>3640192.8800000004</v>
      </c>
      <c r="H56" s="164">
        <v>3206649.12</v>
      </c>
      <c r="I56" s="164">
        <v>3065775.13</v>
      </c>
      <c r="J56" s="164">
        <v>3115796.56</v>
      </c>
      <c r="K56" s="164">
        <v>3325675.8099999996</v>
      </c>
      <c r="L56" s="164">
        <v>3172612.4944444448</v>
      </c>
      <c r="M56" s="164">
        <v>3172612.4944444448</v>
      </c>
      <c r="N56" s="164">
        <v>3172612.4944444448</v>
      </c>
    </row>
    <row r="57" spans="1:14" ht="26.25" hidden="1" thickBot="1" x14ac:dyDescent="0.25">
      <c r="A57" s="170" t="s">
        <v>187</v>
      </c>
      <c r="B57" s="171">
        <f t="shared" si="0"/>
        <v>0</v>
      </c>
      <c r="C57" s="172"/>
      <c r="D57" s="172"/>
      <c r="E57" s="172"/>
      <c r="F57" s="172"/>
      <c r="G57" s="172"/>
      <c r="H57" s="172"/>
      <c r="I57" s="172"/>
      <c r="J57" s="172"/>
      <c r="K57" s="172"/>
      <c r="L57" s="172"/>
      <c r="M57" s="172"/>
      <c r="N57" s="172"/>
    </row>
    <row r="58" spans="1:14" ht="13.5" hidden="1" thickBot="1" x14ac:dyDescent="0.25">
      <c r="A58" s="170" t="s">
        <v>188</v>
      </c>
      <c r="B58" s="171">
        <f t="shared" si="0"/>
        <v>0</v>
      </c>
      <c r="C58" s="173"/>
      <c r="D58" s="173"/>
      <c r="E58" s="173"/>
      <c r="F58" s="173"/>
      <c r="G58" s="173"/>
      <c r="H58" s="173"/>
      <c r="I58" s="173"/>
      <c r="J58" s="173"/>
      <c r="K58" s="173"/>
      <c r="L58" s="173"/>
      <c r="M58" s="173"/>
      <c r="N58" s="173"/>
    </row>
    <row r="59" spans="1:14" ht="13.5" hidden="1" thickBot="1" x14ac:dyDescent="0.25">
      <c r="A59" s="170" t="s">
        <v>189</v>
      </c>
      <c r="B59" s="171">
        <f t="shared" si="0"/>
        <v>0</v>
      </c>
      <c r="C59" s="173"/>
      <c r="D59" s="173"/>
      <c r="E59" s="173"/>
      <c r="F59" s="173"/>
      <c r="G59" s="173"/>
      <c r="H59" s="173"/>
      <c r="I59" s="173"/>
      <c r="J59" s="173"/>
      <c r="K59" s="173"/>
      <c r="L59" s="173"/>
      <c r="M59" s="173"/>
      <c r="N59" s="173"/>
    </row>
    <row r="60" spans="1:14" ht="13.5" hidden="1" thickBot="1" x14ac:dyDescent="0.25">
      <c r="A60" s="170" t="s">
        <v>190</v>
      </c>
      <c r="B60" s="171">
        <f t="shared" si="0"/>
        <v>0</v>
      </c>
      <c r="C60" s="173"/>
      <c r="D60" s="173"/>
      <c r="E60" s="173"/>
      <c r="F60" s="173"/>
      <c r="G60" s="173"/>
      <c r="H60" s="173"/>
      <c r="I60" s="173"/>
      <c r="J60" s="173"/>
      <c r="K60" s="173"/>
      <c r="L60" s="173"/>
      <c r="M60" s="173"/>
      <c r="N60" s="173"/>
    </row>
    <row r="61" spans="1:14" ht="26.25" hidden="1" thickBot="1" x14ac:dyDescent="0.25">
      <c r="A61" s="170" t="s">
        <v>191</v>
      </c>
      <c r="B61" s="171">
        <f t="shared" si="0"/>
        <v>0</v>
      </c>
      <c r="C61" s="173"/>
      <c r="D61" s="173"/>
      <c r="E61" s="173"/>
      <c r="F61" s="173"/>
      <c r="G61" s="173"/>
      <c r="H61" s="173"/>
      <c r="I61" s="173"/>
      <c r="J61" s="173"/>
      <c r="K61" s="173"/>
      <c r="L61" s="173"/>
      <c r="M61" s="173"/>
      <c r="N61" s="173"/>
    </row>
    <row r="62" spans="1:14" ht="13.5" thickBot="1" x14ac:dyDescent="0.25">
      <c r="A62" s="170" t="s">
        <v>192</v>
      </c>
      <c r="B62" s="171">
        <f>SUM(B63:B64)</f>
        <v>0</v>
      </c>
      <c r="C62" s="169">
        <v>0</v>
      </c>
      <c r="D62" s="169">
        <v>0</v>
      </c>
      <c r="E62" s="169">
        <v>0</v>
      </c>
      <c r="F62" s="169">
        <v>0</v>
      </c>
      <c r="G62" s="169">
        <v>0</v>
      </c>
      <c r="H62" s="169">
        <v>0</v>
      </c>
      <c r="I62" s="169">
        <v>0</v>
      </c>
      <c r="J62" s="169">
        <v>0</v>
      </c>
      <c r="K62" s="169">
        <v>0</v>
      </c>
      <c r="L62" s="169">
        <v>0</v>
      </c>
      <c r="M62" s="169">
        <v>0</v>
      </c>
      <c r="N62" s="169">
        <v>0</v>
      </c>
    </row>
    <row r="63" spans="1:14" ht="13.5" thickBot="1" x14ac:dyDescent="0.25">
      <c r="A63" s="170" t="s">
        <v>193</v>
      </c>
      <c r="B63" s="171">
        <f t="shared" si="0"/>
        <v>0</v>
      </c>
      <c r="C63" s="173">
        <v>0</v>
      </c>
      <c r="D63" s="173">
        <v>0</v>
      </c>
      <c r="E63" s="173">
        <v>0</v>
      </c>
      <c r="F63" s="173">
        <v>0</v>
      </c>
      <c r="G63" s="173">
        <v>0</v>
      </c>
      <c r="H63" s="173">
        <v>0</v>
      </c>
      <c r="I63" s="173">
        <v>0</v>
      </c>
      <c r="J63" s="173">
        <v>0</v>
      </c>
      <c r="K63" s="173">
        <v>0</v>
      </c>
      <c r="L63" s="173">
        <v>0</v>
      </c>
      <c r="M63" s="173">
        <v>0</v>
      </c>
      <c r="N63" s="173">
        <v>0</v>
      </c>
    </row>
    <row r="64" spans="1:14" ht="17.25" hidden="1" thickBot="1" x14ac:dyDescent="0.25">
      <c r="A64" s="96" t="s">
        <v>194</v>
      </c>
      <c r="B64" s="97">
        <f t="shared" si="0"/>
        <v>0</v>
      </c>
      <c r="C64" s="98"/>
      <c r="D64" s="98"/>
      <c r="E64" s="98"/>
      <c r="F64" s="98"/>
      <c r="G64" s="98"/>
      <c r="H64" s="98"/>
      <c r="I64" s="98"/>
      <c r="J64" s="98"/>
      <c r="K64" s="98"/>
      <c r="L64" s="98"/>
      <c r="M64" s="98"/>
      <c r="N64" s="98"/>
    </row>
  </sheetData>
  <mergeCells count="3">
    <mergeCell ref="A1:G1"/>
    <mergeCell ref="A3:N3"/>
    <mergeCell ref="A4:N4"/>
  </mergeCells>
  <pageMargins left="0.70866141732283472" right="0.70866141732283472" top="0.74803149606299213" bottom="0.74803149606299213" header="0.31496062992125984" footer="0.31496062992125984"/>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8"/>
  <sheetViews>
    <sheetView workbookViewId="0">
      <selection activeCell="O8" sqref="O8:O84"/>
    </sheetView>
  </sheetViews>
  <sheetFormatPr baseColWidth="10" defaultColWidth="12" defaultRowHeight="12.75" x14ac:dyDescent="0.2"/>
  <cols>
    <col min="1" max="1" width="25.6640625" customWidth="1"/>
    <col min="2" max="2" width="19" bestFit="1" customWidth="1"/>
    <col min="3" max="3" width="17.33203125" bestFit="1" customWidth="1"/>
    <col min="4" max="14" width="17.1640625" bestFit="1" customWidth="1"/>
  </cols>
  <sheetData>
    <row r="1" spans="1:14" ht="15" x14ac:dyDescent="0.25">
      <c r="A1" s="9" t="s">
        <v>195</v>
      </c>
    </row>
    <row r="2" spans="1:14" ht="13.5" thickBot="1" x14ac:dyDescent="0.25"/>
    <row r="3" spans="1:14" x14ac:dyDescent="0.2">
      <c r="A3" s="200" t="s">
        <v>513</v>
      </c>
      <c r="B3" s="201"/>
      <c r="C3" s="201"/>
      <c r="D3" s="201"/>
      <c r="E3" s="201"/>
      <c r="F3" s="201"/>
      <c r="G3" s="201"/>
      <c r="H3" s="201"/>
      <c r="I3" s="201"/>
      <c r="J3" s="201"/>
      <c r="K3" s="201"/>
      <c r="L3" s="201"/>
      <c r="M3" s="201"/>
      <c r="N3" s="202"/>
    </row>
    <row r="4" spans="1:14" ht="13.5" thickBot="1" x14ac:dyDescent="0.25">
      <c r="A4" s="203" t="s">
        <v>579</v>
      </c>
      <c r="B4" s="204"/>
      <c r="C4" s="204"/>
      <c r="D4" s="204"/>
      <c r="E4" s="204"/>
      <c r="F4" s="204"/>
      <c r="G4" s="204"/>
      <c r="H4" s="204"/>
      <c r="I4" s="204"/>
      <c r="J4" s="204"/>
      <c r="K4" s="204"/>
      <c r="L4" s="204"/>
      <c r="M4" s="204"/>
      <c r="N4" s="205"/>
    </row>
    <row r="5" spans="1:14" ht="13.5" thickBot="1" x14ac:dyDescent="0.25">
      <c r="A5" s="176"/>
      <c r="B5" s="177" t="s">
        <v>143</v>
      </c>
      <c r="C5" s="177" t="s">
        <v>144</v>
      </c>
      <c r="D5" s="177" t="s">
        <v>145</v>
      </c>
      <c r="E5" s="177" t="s">
        <v>146</v>
      </c>
      <c r="F5" s="177" t="s">
        <v>147</v>
      </c>
      <c r="G5" s="177" t="s">
        <v>148</v>
      </c>
      <c r="H5" s="177" t="s">
        <v>149</v>
      </c>
      <c r="I5" s="177" t="s">
        <v>150</v>
      </c>
      <c r="J5" s="177" t="s">
        <v>151</v>
      </c>
      <c r="K5" s="177" t="s">
        <v>152</v>
      </c>
      <c r="L5" s="177" t="s">
        <v>153</v>
      </c>
      <c r="M5" s="177" t="s">
        <v>154</v>
      </c>
      <c r="N5" s="178" t="s">
        <v>155</v>
      </c>
    </row>
    <row r="6" spans="1:14" x14ac:dyDescent="0.2">
      <c r="A6" s="179" t="s">
        <v>3</v>
      </c>
      <c r="B6" s="180">
        <f>SUM(C6:N6)</f>
        <v>1774173591.9993639</v>
      </c>
      <c r="C6" s="180">
        <f>C7+C15+C25+C35+C45+C55+C59+C67+C71</f>
        <v>177053597.19104397</v>
      </c>
      <c r="D6" s="180">
        <f t="shared" ref="D6:N6" si="0">D7+D15+D25+D35+D45+D55+D59+D67+D71</f>
        <v>158709729.72571191</v>
      </c>
      <c r="E6" s="180">
        <f t="shared" si="0"/>
        <v>139000796.87911463</v>
      </c>
      <c r="F6" s="180">
        <f t="shared" si="0"/>
        <v>155784964.84552541</v>
      </c>
      <c r="G6" s="180">
        <f t="shared" si="0"/>
        <v>131392746.30474657</v>
      </c>
      <c r="H6" s="180">
        <f t="shared" si="0"/>
        <v>138061051.75437635</v>
      </c>
      <c r="I6" s="180">
        <f t="shared" si="0"/>
        <v>133331286.51842111</v>
      </c>
      <c r="J6" s="180">
        <f t="shared" si="0"/>
        <v>131749568.16830885</v>
      </c>
      <c r="K6" s="180">
        <f t="shared" si="0"/>
        <v>134113561.70393886</v>
      </c>
      <c r="L6" s="180">
        <f t="shared" si="0"/>
        <v>133206619.46989028</v>
      </c>
      <c r="M6" s="180">
        <f t="shared" si="0"/>
        <v>129342785.72590345</v>
      </c>
      <c r="N6" s="180">
        <f t="shared" si="0"/>
        <v>212426883.7123822</v>
      </c>
    </row>
    <row r="7" spans="1:14" x14ac:dyDescent="0.2">
      <c r="A7" s="174" t="s">
        <v>42</v>
      </c>
      <c r="B7" s="181">
        <f>SUM(C7:N7)</f>
        <v>561963856.12489498</v>
      </c>
      <c r="C7" s="182">
        <f>SUM(C8:C14)</f>
        <v>47150251.281222567</v>
      </c>
      <c r="D7" s="182">
        <f t="shared" ref="D7:N7" si="1">SUM(D8:D14)</f>
        <v>45492162.441414505</v>
      </c>
      <c r="E7" s="182">
        <f t="shared" si="1"/>
        <v>37553089.892019778</v>
      </c>
      <c r="F7" s="182">
        <f t="shared" si="1"/>
        <v>61794855.349972583</v>
      </c>
      <c r="G7" s="182">
        <f t="shared" si="1"/>
        <v>37627410.977677673</v>
      </c>
      <c r="H7" s="182">
        <f t="shared" si="1"/>
        <v>37538860.977677673</v>
      </c>
      <c r="I7" s="182">
        <f t="shared" si="1"/>
        <v>39584355.349972568</v>
      </c>
      <c r="J7" s="182">
        <f t="shared" si="1"/>
        <v>37538860.977677673</v>
      </c>
      <c r="K7" s="182">
        <f t="shared" si="1"/>
        <v>39023860.977677673</v>
      </c>
      <c r="L7" s="182">
        <f t="shared" si="1"/>
        <v>39584355.349972568</v>
      </c>
      <c r="M7" s="182">
        <f t="shared" si="1"/>
        <v>37538860.977677673</v>
      </c>
      <c r="N7" s="182">
        <f t="shared" si="1"/>
        <v>101536931.57193203</v>
      </c>
    </row>
    <row r="8" spans="1:14" ht="25.5" x14ac:dyDescent="0.2">
      <c r="A8" s="175" t="s">
        <v>196</v>
      </c>
      <c r="B8" s="181">
        <f>SUM(C8:N8)</f>
        <v>369497098.79434168</v>
      </c>
      <c r="C8" s="181">
        <v>30805055.406666629</v>
      </c>
      <c r="D8" s="181">
        <v>30805055.406666629</v>
      </c>
      <c r="E8" s="181">
        <v>30801504.821008734</v>
      </c>
      <c r="F8" s="181">
        <v>30787275.906666629</v>
      </c>
      <c r="G8" s="181">
        <v>30787275.906666629</v>
      </c>
      <c r="H8" s="181">
        <v>30787275.906666629</v>
      </c>
      <c r="I8" s="181">
        <v>30787275.906666629</v>
      </c>
      <c r="J8" s="181">
        <v>30787275.906666629</v>
      </c>
      <c r="K8" s="181">
        <v>30787275.906666629</v>
      </c>
      <c r="L8" s="181">
        <v>30787275.906666629</v>
      </c>
      <c r="M8" s="181">
        <v>30787275.906666629</v>
      </c>
      <c r="N8" s="181">
        <v>30787275.906666629</v>
      </c>
    </row>
    <row r="9" spans="1:14" ht="25.5" x14ac:dyDescent="0.2">
      <c r="A9" s="175" t="s">
        <v>197</v>
      </c>
      <c r="B9" s="181">
        <f>SUM(C9:N9)</f>
        <v>0</v>
      </c>
      <c r="C9" s="181">
        <v>0</v>
      </c>
      <c r="D9" s="181">
        <v>0</v>
      </c>
      <c r="E9" s="181">
        <v>0</v>
      </c>
      <c r="F9" s="181">
        <v>0</v>
      </c>
      <c r="G9" s="181">
        <v>0</v>
      </c>
      <c r="H9" s="181">
        <v>0</v>
      </c>
      <c r="I9" s="181">
        <v>0</v>
      </c>
      <c r="J9" s="181">
        <v>0</v>
      </c>
      <c r="K9" s="181">
        <v>0</v>
      </c>
      <c r="L9" s="181">
        <v>0</v>
      </c>
      <c r="M9" s="181">
        <v>0</v>
      </c>
      <c r="N9" s="181">
        <v>0</v>
      </c>
    </row>
    <row r="10" spans="1:14" ht="25.5" x14ac:dyDescent="0.2">
      <c r="A10" s="175" t="s">
        <v>198</v>
      </c>
      <c r="B10" s="181">
        <f t="shared" ref="B10:B14" si="2">SUM(C10:N10)</f>
        <v>85301366.917170823</v>
      </c>
      <c r="C10" s="181">
        <v>9037383.3472948987</v>
      </c>
      <c r="D10" s="181">
        <v>7986410.9387368374</v>
      </c>
      <c r="E10" s="181">
        <v>50888.975000000006</v>
      </c>
      <c r="F10" s="181">
        <v>2106883.3472948978</v>
      </c>
      <c r="G10" s="181">
        <v>50888.975000000006</v>
      </c>
      <c r="H10" s="181">
        <v>50888.975000000006</v>
      </c>
      <c r="I10" s="181">
        <v>2096383.3472948978</v>
      </c>
      <c r="J10" s="181">
        <v>50888.975000000006</v>
      </c>
      <c r="K10" s="181">
        <v>50888.975000000006</v>
      </c>
      <c r="L10" s="181">
        <v>2096383.3472948978</v>
      </c>
      <c r="M10" s="181">
        <v>50888.975000000006</v>
      </c>
      <c r="N10" s="181">
        <v>61672588.739254378</v>
      </c>
    </row>
    <row r="11" spans="1:14" x14ac:dyDescent="0.2">
      <c r="A11" s="175" t="s">
        <v>199</v>
      </c>
      <c r="B11" s="181">
        <f t="shared" si="2"/>
        <v>21032211.072132483</v>
      </c>
      <c r="C11" s="181">
        <v>1752684.2560110404</v>
      </c>
      <c r="D11" s="181">
        <v>1752684.2560110404</v>
      </c>
      <c r="E11" s="181">
        <v>1752684.2560110404</v>
      </c>
      <c r="F11" s="181">
        <v>1752684.2560110404</v>
      </c>
      <c r="G11" s="181">
        <v>1752684.2560110404</v>
      </c>
      <c r="H11" s="181">
        <v>1752684.2560110404</v>
      </c>
      <c r="I11" s="181">
        <v>1752684.2560110404</v>
      </c>
      <c r="J11" s="181">
        <v>1752684.2560110404</v>
      </c>
      <c r="K11" s="181">
        <v>1752684.2560110404</v>
      </c>
      <c r="L11" s="181">
        <v>1752684.2560110404</v>
      </c>
      <c r="M11" s="181">
        <v>1752684.2560110404</v>
      </c>
      <c r="N11" s="181">
        <v>1752684.2560110404</v>
      </c>
    </row>
    <row r="12" spans="1:14" ht="25.5" x14ac:dyDescent="0.2">
      <c r="A12" s="175" t="s">
        <v>200</v>
      </c>
      <c r="B12" s="181">
        <f t="shared" si="2"/>
        <v>56467064.50000003</v>
      </c>
      <c r="C12" s="181">
        <v>2855588.708333333</v>
      </c>
      <c r="D12" s="181">
        <v>2855588.708333333</v>
      </c>
      <c r="E12" s="181">
        <v>2855588.708333333</v>
      </c>
      <c r="F12" s="181">
        <v>25055588.708333347</v>
      </c>
      <c r="G12" s="181">
        <v>2855588.708333333</v>
      </c>
      <c r="H12" s="181">
        <v>2855588.708333333</v>
      </c>
      <c r="I12" s="181">
        <v>2855588.708333333</v>
      </c>
      <c r="J12" s="181">
        <v>2855588.708333333</v>
      </c>
      <c r="K12" s="181">
        <v>2855588.708333333</v>
      </c>
      <c r="L12" s="181">
        <v>2855588.708333333</v>
      </c>
      <c r="M12" s="181">
        <v>2855588.708333333</v>
      </c>
      <c r="N12" s="181">
        <v>2855588.708333333</v>
      </c>
    </row>
    <row r="13" spans="1:14" x14ac:dyDescent="0.2">
      <c r="A13" s="175" t="s">
        <v>201</v>
      </c>
      <c r="B13" s="181">
        <f t="shared" si="2"/>
        <v>0</v>
      </c>
      <c r="C13" s="181">
        <v>0</v>
      </c>
      <c r="D13" s="181">
        <v>0</v>
      </c>
      <c r="E13" s="181">
        <v>0</v>
      </c>
      <c r="F13" s="181">
        <v>0</v>
      </c>
      <c r="G13" s="181">
        <v>0</v>
      </c>
      <c r="H13" s="181">
        <v>0</v>
      </c>
      <c r="I13" s="181">
        <v>0</v>
      </c>
      <c r="J13" s="181">
        <v>0</v>
      </c>
      <c r="K13" s="181">
        <v>0</v>
      </c>
      <c r="L13" s="181">
        <v>0</v>
      </c>
      <c r="M13" s="181">
        <v>0</v>
      </c>
      <c r="N13" s="181">
        <v>0</v>
      </c>
    </row>
    <row r="14" spans="1:14" ht="25.5" x14ac:dyDescent="0.2">
      <c r="A14" s="175" t="s">
        <v>202</v>
      </c>
      <c r="B14" s="181">
        <f t="shared" si="2"/>
        <v>29666114.841249995</v>
      </c>
      <c r="C14" s="181">
        <v>2699539.5629166677</v>
      </c>
      <c r="D14" s="181">
        <v>2092423.1316666661</v>
      </c>
      <c r="E14" s="181">
        <v>2092423.1316666661</v>
      </c>
      <c r="F14" s="181">
        <v>2092423.1316666661</v>
      </c>
      <c r="G14" s="181">
        <v>2180973.1316666659</v>
      </c>
      <c r="H14" s="181">
        <v>2092423.1316666661</v>
      </c>
      <c r="I14" s="181">
        <v>2092423.1316666661</v>
      </c>
      <c r="J14" s="181">
        <v>2092423.1316666661</v>
      </c>
      <c r="K14" s="181">
        <v>3577423.1316666659</v>
      </c>
      <c r="L14" s="181">
        <v>2092423.1316666661</v>
      </c>
      <c r="M14" s="181">
        <v>2092423.1316666661</v>
      </c>
      <c r="N14" s="181">
        <v>4468793.961666665</v>
      </c>
    </row>
    <row r="15" spans="1:14" x14ac:dyDescent="0.2">
      <c r="A15" s="174" t="s">
        <v>50</v>
      </c>
      <c r="B15" s="181">
        <f>SUM(C15:N15)</f>
        <v>213617599.89999998</v>
      </c>
      <c r="C15" s="183">
        <f>SUM(C16:C24)</f>
        <v>18466310.945</v>
      </c>
      <c r="D15" s="181">
        <f t="shared" ref="D15:N15" si="3">SUM(D16:D24)</f>
        <v>17926248.305</v>
      </c>
      <c r="E15" s="181">
        <f t="shared" si="3"/>
        <v>17717504.064999998</v>
      </c>
      <c r="F15" s="181">
        <f t="shared" si="3"/>
        <v>17717504.064999998</v>
      </c>
      <c r="G15" s="181">
        <f t="shared" si="3"/>
        <v>17717504.064999998</v>
      </c>
      <c r="H15" s="181">
        <f t="shared" si="3"/>
        <v>17727504.064999998</v>
      </c>
      <c r="I15" s="181">
        <f t="shared" si="3"/>
        <v>17717504.064999998</v>
      </c>
      <c r="J15" s="181">
        <f t="shared" si="3"/>
        <v>17747504.064999998</v>
      </c>
      <c r="K15" s="181">
        <f t="shared" si="3"/>
        <v>17797504.064999998</v>
      </c>
      <c r="L15" s="181">
        <f t="shared" si="3"/>
        <v>17717504.064999998</v>
      </c>
      <c r="M15" s="181">
        <f t="shared" si="3"/>
        <v>17697504.064999998</v>
      </c>
      <c r="N15" s="181">
        <f t="shared" si="3"/>
        <v>17667504.064999998</v>
      </c>
    </row>
    <row r="16" spans="1:14" ht="38.25" x14ac:dyDescent="0.2">
      <c r="A16" s="175" t="s">
        <v>203</v>
      </c>
      <c r="B16" s="184">
        <f>SUM(C16:N16)</f>
        <v>6688803.5799999954</v>
      </c>
      <c r="C16" s="183">
        <v>557400.29833333311</v>
      </c>
      <c r="D16" s="183">
        <v>557400.29833333311</v>
      </c>
      <c r="E16" s="183">
        <v>557400.29833333311</v>
      </c>
      <c r="F16" s="183">
        <v>557400.29833333311</v>
      </c>
      <c r="G16" s="183">
        <v>557400.29833333311</v>
      </c>
      <c r="H16" s="183">
        <v>557400.29833333311</v>
      </c>
      <c r="I16" s="183">
        <v>557400.29833333311</v>
      </c>
      <c r="J16" s="183">
        <v>557400.29833333311</v>
      </c>
      <c r="K16" s="183">
        <v>627400.29833333276</v>
      </c>
      <c r="L16" s="183">
        <v>557400.29833333311</v>
      </c>
      <c r="M16" s="183">
        <v>537400.29833333311</v>
      </c>
      <c r="N16" s="183">
        <v>507400.29833333328</v>
      </c>
    </row>
    <row r="17" spans="1:14" x14ac:dyDescent="0.2">
      <c r="A17" s="175" t="s">
        <v>204</v>
      </c>
      <c r="B17" s="181">
        <f t="shared" ref="B17:B77" si="4">SUM(C17:N17)</f>
        <v>3320640</v>
      </c>
      <c r="C17" s="183">
        <v>276720</v>
      </c>
      <c r="D17" s="183">
        <v>276720</v>
      </c>
      <c r="E17" s="183">
        <v>276720</v>
      </c>
      <c r="F17" s="183">
        <v>276720</v>
      </c>
      <c r="G17" s="183">
        <v>276720</v>
      </c>
      <c r="H17" s="183">
        <v>276720</v>
      </c>
      <c r="I17" s="183">
        <v>276720</v>
      </c>
      <c r="J17" s="183">
        <v>276720</v>
      </c>
      <c r="K17" s="183">
        <v>276720</v>
      </c>
      <c r="L17" s="183">
        <v>276720</v>
      </c>
      <c r="M17" s="183">
        <v>276720</v>
      </c>
      <c r="N17" s="183">
        <v>276720</v>
      </c>
    </row>
    <row r="18" spans="1:14" ht="38.25" x14ac:dyDescent="0.2">
      <c r="A18" s="175" t="s">
        <v>205</v>
      </c>
      <c r="B18" s="181">
        <f t="shared" si="4"/>
        <v>0</v>
      </c>
      <c r="C18" s="183">
        <v>0</v>
      </c>
      <c r="D18" s="183">
        <v>0</v>
      </c>
      <c r="E18" s="183">
        <v>0</v>
      </c>
      <c r="F18" s="183">
        <v>0</v>
      </c>
      <c r="G18" s="183">
        <v>0</v>
      </c>
      <c r="H18" s="183">
        <v>0</v>
      </c>
      <c r="I18" s="183">
        <v>0</v>
      </c>
      <c r="J18" s="183">
        <v>0</v>
      </c>
      <c r="K18" s="183">
        <v>0</v>
      </c>
      <c r="L18" s="183">
        <v>0</v>
      </c>
      <c r="M18" s="183">
        <v>0</v>
      </c>
      <c r="N18" s="183">
        <v>0</v>
      </c>
    </row>
    <row r="19" spans="1:14" ht="38.25" x14ac:dyDescent="0.2">
      <c r="A19" s="175" t="s">
        <v>206</v>
      </c>
      <c r="B19" s="181">
        <f t="shared" si="4"/>
        <v>98399787.200000003</v>
      </c>
      <c r="C19" s="183">
        <v>8199982.2666666666</v>
      </c>
      <c r="D19" s="183">
        <v>8199982.2666666666</v>
      </c>
      <c r="E19" s="183">
        <v>8199982.2666666666</v>
      </c>
      <c r="F19" s="183">
        <v>8199982.2666666666</v>
      </c>
      <c r="G19" s="183">
        <v>8199982.2666666666</v>
      </c>
      <c r="H19" s="183">
        <v>8199982.2666666666</v>
      </c>
      <c r="I19" s="183">
        <v>8199982.2666666666</v>
      </c>
      <c r="J19" s="183">
        <v>8199982.2666666666</v>
      </c>
      <c r="K19" s="183">
        <v>8199982.2666666666</v>
      </c>
      <c r="L19" s="183">
        <v>8199982.2666666666</v>
      </c>
      <c r="M19" s="183">
        <v>8199982.2666666666</v>
      </c>
      <c r="N19" s="183">
        <v>8199982.2666666666</v>
      </c>
    </row>
    <row r="20" spans="1:14" ht="38.25" x14ac:dyDescent="0.2">
      <c r="A20" s="175" t="s">
        <v>207</v>
      </c>
      <c r="B20" s="181">
        <f t="shared" si="4"/>
        <v>18268817.999999996</v>
      </c>
      <c r="C20" s="183">
        <v>1522401.4999999998</v>
      </c>
      <c r="D20" s="183">
        <v>1522401.4999999998</v>
      </c>
      <c r="E20" s="183">
        <v>1522401.4999999998</v>
      </c>
      <c r="F20" s="183">
        <v>1522401.4999999998</v>
      </c>
      <c r="G20" s="183">
        <v>1522401.4999999998</v>
      </c>
      <c r="H20" s="183">
        <v>1522401.4999999998</v>
      </c>
      <c r="I20" s="183">
        <v>1522401.4999999998</v>
      </c>
      <c r="J20" s="183">
        <v>1522401.4999999998</v>
      </c>
      <c r="K20" s="183">
        <v>1522401.4999999998</v>
      </c>
      <c r="L20" s="183">
        <v>1522401.4999999998</v>
      </c>
      <c r="M20" s="183">
        <v>1522401.4999999998</v>
      </c>
      <c r="N20" s="183">
        <v>1522401.4999999998</v>
      </c>
    </row>
    <row r="21" spans="1:14" ht="25.5" x14ac:dyDescent="0.2">
      <c r="A21" s="175" t="s">
        <v>208</v>
      </c>
      <c r="B21" s="181">
        <f t="shared" si="4"/>
        <v>64499999.999999993</v>
      </c>
      <c r="C21" s="183">
        <v>5374999.9999999981</v>
      </c>
      <c r="D21" s="183">
        <v>5374999.9999999981</v>
      </c>
      <c r="E21" s="183">
        <v>5374999.9999999981</v>
      </c>
      <c r="F21" s="183">
        <v>5374999.9999999981</v>
      </c>
      <c r="G21" s="183">
        <v>5374999.9999999981</v>
      </c>
      <c r="H21" s="183">
        <v>5374999.9999999981</v>
      </c>
      <c r="I21" s="183">
        <v>5374999.9999999981</v>
      </c>
      <c r="J21" s="183">
        <v>5374999.9999999981</v>
      </c>
      <c r="K21" s="183">
        <v>5374999.9999999981</v>
      </c>
      <c r="L21" s="183">
        <v>5374999.9999999981</v>
      </c>
      <c r="M21" s="183">
        <v>5374999.9999999981</v>
      </c>
      <c r="N21" s="183">
        <v>5374999.9999999981</v>
      </c>
    </row>
    <row r="22" spans="1:14" ht="38.25" x14ac:dyDescent="0.2">
      <c r="A22" s="175" t="s">
        <v>209</v>
      </c>
      <c r="B22" s="181">
        <f t="shared" si="4"/>
        <v>5919551.1199999992</v>
      </c>
      <c r="C22" s="183">
        <v>1158140.2133333334</v>
      </c>
      <c r="D22" s="183">
        <v>618077.57333333325</v>
      </c>
      <c r="E22" s="183">
        <v>409333.33333333337</v>
      </c>
      <c r="F22" s="183">
        <v>409333.33333333337</v>
      </c>
      <c r="G22" s="183">
        <v>409333.33333333337</v>
      </c>
      <c r="H22" s="183">
        <v>419333.33333333337</v>
      </c>
      <c r="I22" s="183">
        <v>409333.33333333337</v>
      </c>
      <c r="J22" s="183">
        <v>439333.33333333337</v>
      </c>
      <c r="K22" s="183">
        <v>419333.33333333337</v>
      </c>
      <c r="L22" s="183">
        <v>409333.33333333337</v>
      </c>
      <c r="M22" s="183">
        <v>409333.33333333337</v>
      </c>
      <c r="N22" s="183">
        <v>409333.33333333337</v>
      </c>
    </row>
    <row r="23" spans="1:14" ht="25.5" x14ac:dyDescent="0.2">
      <c r="A23" s="175" t="s">
        <v>210</v>
      </c>
      <c r="B23" s="181">
        <f t="shared" si="4"/>
        <v>0</v>
      </c>
      <c r="C23" s="183">
        <v>0</v>
      </c>
      <c r="D23" s="183">
        <v>0</v>
      </c>
      <c r="E23" s="183">
        <v>0</v>
      </c>
      <c r="F23" s="183">
        <v>0</v>
      </c>
      <c r="G23" s="183">
        <v>0</v>
      </c>
      <c r="H23" s="183">
        <v>0</v>
      </c>
      <c r="I23" s="183">
        <v>0</v>
      </c>
      <c r="J23" s="183">
        <v>0</v>
      </c>
      <c r="K23" s="183">
        <v>0</v>
      </c>
      <c r="L23" s="183">
        <v>0</v>
      </c>
      <c r="M23" s="183">
        <v>0</v>
      </c>
      <c r="N23" s="183">
        <v>0</v>
      </c>
    </row>
    <row r="24" spans="1:14" ht="25.5" x14ac:dyDescent="0.2">
      <c r="A24" s="175" t="s">
        <v>211</v>
      </c>
      <c r="B24" s="184">
        <f t="shared" si="4"/>
        <v>16519999.999999994</v>
      </c>
      <c r="C24" s="183">
        <v>1376666.6666666663</v>
      </c>
      <c r="D24" s="183">
        <v>1376666.6666666663</v>
      </c>
      <c r="E24" s="183">
        <v>1376666.6666666663</v>
      </c>
      <c r="F24" s="183">
        <v>1376666.6666666663</v>
      </c>
      <c r="G24" s="183">
        <v>1376666.6666666663</v>
      </c>
      <c r="H24" s="183">
        <v>1376666.6666666663</v>
      </c>
      <c r="I24" s="183">
        <v>1376666.6666666663</v>
      </c>
      <c r="J24" s="183">
        <v>1376666.6666666663</v>
      </c>
      <c r="K24" s="183">
        <v>1376666.6666666663</v>
      </c>
      <c r="L24" s="183">
        <v>1376666.6666666663</v>
      </c>
      <c r="M24" s="183">
        <v>1376666.6666666663</v>
      </c>
      <c r="N24" s="183">
        <v>1376666.6666666663</v>
      </c>
    </row>
    <row r="25" spans="1:14" x14ac:dyDescent="0.2">
      <c r="A25" s="174" t="s">
        <v>60</v>
      </c>
      <c r="B25" s="181">
        <f>SUM(C25:N25)</f>
        <v>559411530.4936229</v>
      </c>
      <c r="C25" s="181">
        <f>SUM(C26:C34)</f>
        <v>79032912.462801933</v>
      </c>
      <c r="D25" s="181">
        <f t="shared" ref="D25:N25" si="5">SUM(D26:D34)</f>
        <v>44519404.38280192</v>
      </c>
      <c r="E25" s="181">
        <f t="shared" si="5"/>
        <v>44559404.38280192</v>
      </c>
      <c r="F25" s="181">
        <f t="shared" si="5"/>
        <v>43476564.38280192</v>
      </c>
      <c r="G25" s="181">
        <f t="shared" si="5"/>
        <v>43451564.38280192</v>
      </c>
      <c r="H25" s="181">
        <f t="shared" si="5"/>
        <v>43676564.38280192</v>
      </c>
      <c r="I25" s="181">
        <f t="shared" si="5"/>
        <v>43451564.38280192</v>
      </c>
      <c r="J25" s="181">
        <f t="shared" si="5"/>
        <v>43476564.38280192</v>
      </c>
      <c r="K25" s="181">
        <f t="shared" si="5"/>
        <v>44751667.802801922</v>
      </c>
      <c r="L25" s="181">
        <f t="shared" si="5"/>
        <v>42887455.182801925</v>
      </c>
      <c r="M25" s="181">
        <f t="shared" si="5"/>
        <v>43219455.182801925</v>
      </c>
      <c r="N25" s="181">
        <f t="shared" si="5"/>
        <v>42908409.182801925</v>
      </c>
    </row>
    <row r="26" spans="1:14" x14ac:dyDescent="0.2">
      <c r="A26" s="175" t="s">
        <v>212</v>
      </c>
      <c r="B26" s="181">
        <f t="shared" si="4"/>
        <v>93565230.442423165</v>
      </c>
      <c r="C26" s="181">
        <v>7797102.5368685955</v>
      </c>
      <c r="D26" s="181">
        <v>7797102.5368685955</v>
      </c>
      <c r="E26" s="181">
        <v>7797102.5368685955</v>
      </c>
      <c r="F26" s="181">
        <v>7797102.5368685955</v>
      </c>
      <c r="G26" s="181">
        <v>7797102.5368685955</v>
      </c>
      <c r="H26" s="181">
        <v>7797102.5368685955</v>
      </c>
      <c r="I26" s="181">
        <v>7797102.5368685955</v>
      </c>
      <c r="J26" s="181">
        <v>7797102.5368685955</v>
      </c>
      <c r="K26" s="181">
        <v>7797102.5368685955</v>
      </c>
      <c r="L26" s="181">
        <v>7797102.5368685955</v>
      </c>
      <c r="M26" s="181">
        <v>7797102.5368685955</v>
      </c>
      <c r="N26" s="181">
        <v>7797102.5368685955</v>
      </c>
    </row>
    <row r="27" spans="1:14" x14ac:dyDescent="0.2">
      <c r="A27" s="175" t="s">
        <v>213</v>
      </c>
      <c r="B27" s="181">
        <f t="shared" si="4"/>
        <v>51358717.41119995</v>
      </c>
      <c r="C27" s="181">
        <v>5034148.1175999958</v>
      </c>
      <c r="D27" s="181">
        <v>5034148.1175999958</v>
      </c>
      <c r="E27" s="181">
        <v>5034148.1175999958</v>
      </c>
      <c r="F27" s="181">
        <v>3991308.1175999963</v>
      </c>
      <c r="G27" s="181">
        <v>3991308.1175999963</v>
      </c>
      <c r="H27" s="181">
        <v>3991308.1175999963</v>
      </c>
      <c r="I27" s="181">
        <v>3991308.1175999963</v>
      </c>
      <c r="J27" s="181">
        <v>3991308.1175999963</v>
      </c>
      <c r="K27" s="181">
        <v>4263808.1175999958</v>
      </c>
      <c r="L27" s="181">
        <v>3991308.1175999963</v>
      </c>
      <c r="M27" s="181">
        <v>4103308.1175999963</v>
      </c>
      <c r="N27" s="181">
        <v>3941308.1175999963</v>
      </c>
    </row>
    <row r="28" spans="1:14" ht="38.25" x14ac:dyDescent="0.2">
      <c r="A28" s="175" t="s">
        <v>214</v>
      </c>
      <c r="B28" s="181">
        <f t="shared" si="4"/>
        <v>68638389.879999995</v>
      </c>
      <c r="C28" s="181">
        <v>6304660.1966666672</v>
      </c>
      <c r="D28" s="181">
        <v>5788782.1166666672</v>
      </c>
      <c r="E28" s="181">
        <v>5853782.1166666672</v>
      </c>
      <c r="F28" s="181">
        <v>5788782.1166666672</v>
      </c>
      <c r="G28" s="181">
        <v>5788782.1166666672</v>
      </c>
      <c r="H28" s="181">
        <v>5988782.1166666672</v>
      </c>
      <c r="I28" s="181">
        <v>5788782.1166666672</v>
      </c>
      <c r="J28" s="181">
        <v>5788782.1166666672</v>
      </c>
      <c r="K28" s="181">
        <v>5788782.1166666672</v>
      </c>
      <c r="L28" s="181">
        <v>5224672.916666667</v>
      </c>
      <c r="M28" s="181">
        <v>5224672.916666667</v>
      </c>
      <c r="N28" s="181">
        <v>5309126.916666667</v>
      </c>
    </row>
    <row r="29" spans="1:14" ht="25.5" x14ac:dyDescent="0.2">
      <c r="A29" s="175" t="s">
        <v>215</v>
      </c>
      <c r="B29" s="181">
        <f t="shared" si="4"/>
        <v>40600000</v>
      </c>
      <c r="C29" s="181">
        <v>6683333.3333333349</v>
      </c>
      <c r="D29" s="181">
        <v>3083333.3333333326</v>
      </c>
      <c r="E29" s="181">
        <v>3083333.3333333326</v>
      </c>
      <c r="F29" s="181">
        <v>3083333.3333333326</v>
      </c>
      <c r="G29" s="181">
        <v>3083333.3333333326</v>
      </c>
      <c r="H29" s="181">
        <v>3083333.3333333326</v>
      </c>
      <c r="I29" s="181">
        <v>3083333.3333333326</v>
      </c>
      <c r="J29" s="181">
        <v>3083333.3333333326</v>
      </c>
      <c r="K29" s="181">
        <v>3083333.3333333326</v>
      </c>
      <c r="L29" s="181">
        <v>3083333.3333333326</v>
      </c>
      <c r="M29" s="181">
        <v>3083333.3333333326</v>
      </c>
      <c r="N29" s="181">
        <v>3083333.3333333326</v>
      </c>
    </row>
    <row r="30" spans="1:14" ht="38.25" x14ac:dyDescent="0.2">
      <c r="A30" s="175" t="s">
        <v>216</v>
      </c>
      <c r="B30" s="181">
        <f t="shared" si="4"/>
        <v>230208091.11999997</v>
      </c>
      <c r="C30" s="181">
        <v>19184007.59333333</v>
      </c>
      <c r="D30" s="181">
        <v>19184007.59333333</v>
      </c>
      <c r="E30" s="181">
        <v>19184007.59333333</v>
      </c>
      <c r="F30" s="181">
        <v>19184007.59333333</v>
      </c>
      <c r="G30" s="181">
        <v>19184007.59333333</v>
      </c>
      <c r="H30" s="181">
        <v>19184007.59333333</v>
      </c>
      <c r="I30" s="181">
        <v>19184007.59333333</v>
      </c>
      <c r="J30" s="181">
        <v>19184007.59333333</v>
      </c>
      <c r="K30" s="181">
        <v>19184007.59333333</v>
      </c>
      <c r="L30" s="181">
        <v>19184007.59333333</v>
      </c>
      <c r="M30" s="181">
        <v>19184007.59333333</v>
      </c>
      <c r="N30" s="181">
        <v>19184007.59333333</v>
      </c>
    </row>
    <row r="31" spans="1:14" ht="25.5" x14ac:dyDescent="0.2">
      <c r="A31" s="175" t="s">
        <v>217</v>
      </c>
      <c r="B31" s="181">
        <f t="shared" si="4"/>
        <v>16739868.540000003</v>
      </c>
      <c r="C31" s="181">
        <v>1742599.5933333333</v>
      </c>
      <c r="D31" s="181">
        <v>1319969.5933333333</v>
      </c>
      <c r="E31" s="181">
        <v>1319969.5933333333</v>
      </c>
      <c r="F31" s="181">
        <v>1319969.5933333333</v>
      </c>
      <c r="G31" s="181">
        <v>1319969.5933333333</v>
      </c>
      <c r="H31" s="181">
        <v>1319969.5933333333</v>
      </c>
      <c r="I31" s="181">
        <v>1319969.5933333333</v>
      </c>
      <c r="J31" s="181">
        <v>1319969.5933333333</v>
      </c>
      <c r="K31" s="181">
        <v>1797573.0133333332</v>
      </c>
      <c r="L31" s="181">
        <v>1319969.5933333333</v>
      </c>
      <c r="M31" s="181">
        <v>1319969.5933333333</v>
      </c>
      <c r="N31" s="181">
        <v>1319969.5933333333</v>
      </c>
    </row>
    <row r="32" spans="1:14" ht="25.5" x14ac:dyDescent="0.2">
      <c r="A32" s="175" t="s">
        <v>218</v>
      </c>
      <c r="B32" s="181">
        <f t="shared" si="4"/>
        <v>0</v>
      </c>
      <c r="C32" s="181">
        <v>0</v>
      </c>
      <c r="D32" s="181">
        <v>0</v>
      </c>
      <c r="E32" s="181">
        <v>0</v>
      </c>
      <c r="F32" s="181">
        <v>0</v>
      </c>
      <c r="G32" s="181">
        <v>0</v>
      </c>
      <c r="H32" s="181">
        <v>0</v>
      </c>
      <c r="I32" s="181">
        <v>0</v>
      </c>
      <c r="J32" s="181">
        <v>0</v>
      </c>
      <c r="K32" s="181">
        <v>0</v>
      </c>
      <c r="L32" s="181">
        <v>0</v>
      </c>
      <c r="M32" s="181">
        <v>0</v>
      </c>
      <c r="N32" s="181">
        <v>0</v>
      </c>
    </row>
    <row r="33" spans="1:14" x14ac:dyDescent="0.2">
      <c r="A33" s="175" t="s">
        <v>219</v>
      </c>
      <c r="B33" s="181">
        <f t="shared" si="4"/>
        <v>1018500</v>
      </c>
      <c r="C33" s="181">
        <v>13500</v>
      </c>
      <c r="D33" s="181">
        <v>38500</v>
      </c>
      <c r="E33" s="181">
        <v>13500</v>
      </c>
      <c r="F33" s="181">
        <v>38500</v>
      </c>
      <c r="G33" s="181">
        <v>13500</v>
      </c>
      <c r="H33" s="181">
        <v>38500</v>
      </c>
      <c r="I33" s="181">
        <v>13500</v>
      </c>
      <c r="J33" s="181">
        <v>38500</v>
      </c>
      <c r="K33" s="181">
        <v>563500</v>
      </c>
      <c r="L33" s="181">
        <v>13500</v>
      </c>
      <c r="M33" s="181">
        <v>233500</v>
      </c>
      <c r="N33" s="181">
        <v>0</v>
      </c>
    </row>
    <row r="34" spans="1:14" x14ac:dyDescent="0.2">
      <c r="A34" s="175" t="s">
        <v>220</v>
      </c>
      <c r="B34" s="181">
        <f t="shared" si="4"/>
        <v>57282733.100000024</v>
      </c>
      <c r="C34" s="181">
        <v>32273561.091666669</v>
      </c>
      <c r="D34" s="181">
        <v>2273561.0916666668</v>
      </c>
      <c r="E34" s="181">
        <v>2273561.0916666668</v>
      </c>
      <c r="F34" s="181">
        <v>2273561.0916666668</v>
      </c>
      <c r="G34" s="181">
        <v>2273561.0916666668</v>
      </c>
      <c r="H34" s="181">
        <v>2273561.0916666668</v>
      </c>
      <c r="I34" s="181">
        <v>2273561.0916666668</v>
      </c>
      <c r="J34" s="181">
        <v>2273561.0916666668</v>
      </c>
      <c r="K34" s="181">
        <v>2273561.0916666668</v>
      </c>
      <c r="L34" s="181">
        <v>2273561.0916666668</v>
      </c>
      <c r="M34" s="181">
        <v>2273561.0916666668</v>
      </c>
      <c r="N34" s="181">
        <v>2273561.0916666668</v>
      </c>
    </row>
    <row r="35" spans="1:14" ht="25.5" x14ac:dyDescent="0.2">
      <c r="A35" s="174" t="s">
        <v>70</v>
      </c>
      <c r="B35" s="181">
        <f>SUM(C35:N35)</f>
        <v>292613750.23898804</v>
      </c>
      <c r="C35" s="181">
        <f>SUM(C36:C44)</f>
        <v>21717500.4898801</v>
      </c>
      <c r="D35" s="181">
        <f t="shared" ref="D35:N35" si="6">SUM(D36:D44)</f>
        <v>40463252.64509353</v>
      </c>
      <c r="E35" s="181">
        <f t="shared" si="6"/>
        <v>22323875.4898801</v>
      </c>
      <c r="F35" s="181">
        <f t="shared" si="6"/>
        <v>22147900.4898801</v>
      </c>
      <c r="G35" s="181">
        <f t="shared" si="6"/>
        <v>21717500.4898801</v>
      </c>
      <c r="H35" s="181">
        <f t="shared" si="6"/>
        <v>22412500.4898801</v>
      </c>
      <c r="I35" s="181">
        <f t="shared" si="6"/>
        <v>21717500.4898801</v>
      </c>
      <c r="J35" s="181">
        <f t="shared" si="6"/>
        <v>22147900.4898801</v>
      </c>
      <c r="K35" s="181">
        <f t="shared" si="6"/>
        <v>21893900.4898801</v>
      </c>
      <c r="L35" s="181">
        <f t="shared" si="6"/>
        <v>22147900.4898801</v>
      </c>
      <c r="M35" s="181">
        <f t="shared" si="6"/>
        <v>22323876.539880097</v>
      </c>
      <c r="N35" s="181">
        <f t="shared" si="6"/>
        <v>31600141.645093534</v>
      </c>
    </row>
    <row r="36" spans="1:14" ht="38.25" x14ac:dyDescent="0.2">
      <c r="A36" s="175" t="s">
        <v>221</v>
      </c>
      <c r="B36" s="181">
        <f t="shared" si="4"/>
        <v>0</v>
      </c>
      <c r="C36" s="181">
        <v>0</v>
      </c>
      <c r="D36" s="181">
        <v>0</v>
      </c>
      <c r="E36" s="181">
        <v>0</v>
      </c>
      <c r="F36" s="181">
        <v>0</v>
      </c>
      <c r="G36" s="181">
        <v>0</v>
      </c>
      <c r="H36" s="181">
        <v>0</v>
      </c>
      <c r="I36" s="181">
        <v>0</v>
      </c>
      <c r="J36" s="181">
        <v>0</v>
      </c>
      <c r="K36" s="181">
        <v>0</v>
      </c>
      <c r="L36" s="181">
        <v>0</v>
      </c>
      <c r="M36" s="181">
        <v>0</v>
      </c>
      <c r="N36" s="181">
        <v>0</v>
      </c>
    </row>
    <row r="37" spans="1:14" ht="25.5" x14ac:dyDescent="0.2">
      <c r="A37" s="175" t="s">
        <v>222</v>
      </c>
      <c r="B37" s="181">
        <f t="shared" si="4"/>
        <v>42556800</v>
      </c>
      <c r="C37" s="181">
        <v>3546400</v>
      </c>
      <c r="D37" s="181">
        <v>3546400</v>
      </c>
      <c r="E37" s="181">
        <v>3546400</v>
      </c>
      <c r="F37" s="181">
        <v>3546400</v>
      </c>
      <c r="G37" s="181">
        <v>3546400</v>
      </c>
      <c r="H37" s="181">
        <v>3546400</v>
      </c>
      <c r="I37" s="181">
        <v>3546400</v>
      </c>
      <c r="J37" s="181">
        <v>3546400</v>
      </c>
      <c r="K37" s="181">
        <v>3546400</v>
      </c>
      <c r="L37" s="181">
        <v>3546400</v>
      </c>
      <c r="M37" s="181">
        <v>3546400</v>
      </c>
      <c r="N37" s="181">
        <v>3546400</v>
      </c>
    </row>
    <row r="38" spans="1:14" x14ac:dyDescent="0.2">
      <c r="A38" s="175" t="s">
        <v>188</v>
      </c>
      <c r="B38" s="181">
        <f t="shared" si="4"/>
        <v>0</v>
      </c>
      <c r="C38" s="181">
        <v>0</v>
      </c>
      <c r="D38" s="181">
        <v>0</v>
      </c>
      <c r="E38" s="181">
        <v>0</v>
      </c>
      <c r="F38" s="181">
        <v>0</v>
      </c>
      <c r="G38" s="181">
        <v>0</v>
      </c>
      <c r="H38" s="181">
        <v>0</v>
      </c>
      <c r="I38" s="181">
        <v>0</v>
      </c>
      <c r="J38" s="181">
        <v>0</v>
      </c>
      <c r="K38" s="181">
        <v>0</v>
      </c>
      <c r="L38" s="181">
        <v>0</v>
      </c>
      <c r="M38" s="181">
        <v>0</v>
      </c>
      <c r="N38" s="181">
        <v>0</v>
      </c>
    </row>
    <row r="39" spans="1:14" x14ac:dyDescent="0.2">
      <c r="A39" s="175" t="s">
        <v>223</v>
      </c>
      <c r="B39" s="181">
        <f t="shared" si="4"/>
        <v>35311562.049999997</v>
      </c>
      <c r="C39" s="181">
        <v>1851025</v>
      </c>
      <c r="D39" s="181">
        <v>11144536</v>
      </c>
      <c r="E39" s="181">
        <v>2457400</v>
      </c>
      <c r="F39" s="181">
        <v>2281425</v>
      </c>
      <c r="G39" s="181">
        <v>1851025</v>
      </c>
      <c r="H39" s="181">
        <v>2546025</v>
      </c>
      <c r="I39" s="181">
        <v>1851025</v>
      </c>
      <c r="J39" s="181">
        <v>2281425</v>
      </c>
      <c r="K39" s="181">
        <v>2027425</v>
      </c>
      <c r="L39" s="181">
        <v>2281425</v>
      </c>
      <c r="M39" s="181">
        <v>2457401.0499999998</v>
      </c>
      <c r="N39" s="181">
        <v>2281425</v>
      </c>
    </row>
    <row r="40" spans="1:14" x14ac:dyDescent="0.2">
      <c r="A40" s="175" t="s">
        <v>224</v>
      </c>
      <c r="B40" s="181">
        <f t="shared" si="4"/>
        <v>214745388.188988</v>
      </c>
      <c r="C40" s="181">
        <v>16320075.489880098</v>
      </c>
      <c r="D40" s="181">
        <v>25772316.645093534</v>
      </c>
      <c r="E40" s="181">
        <v>16320075.489880098</v>
      </c>
      <c r="F40" s="181">
        <v>16320075.489880098</v>
      </c>
      <c r="G40" s="181">
        <v>16320075.489880098</v>
      </c>
      <c r="H40" s="181">
        <v>16320075.489880098</v>
      </c>
      <c r="I40" s="181">
        <v>16320075.489880098</v>
      </c>
      <c r="J40" s="181">
        <v>16320075.489880098</v>
      </c>
      <c r="K40" s="181">
        <v>16320075.489880098</v>
      </c>
      <c r="L40" s="181">
        <v>16320075.489880098</v>
      </c>
      <c r="M40" s="181">
        <v>16320075.489880098</v>
      </c>
      <c r="N40" s="181">
        <v>25772316.645093534</v>
      </c>
    </row>
    <row r="41" spans="1:14" ht="38.25" x14ac:dyDescent="0.2">
      <c r="A41" s="175" t="s">
        <v>225</v>
      </c>
      <c r="B41" s="181">
        <f t="shared" si="4"/>
        <v>0</v>
      </c>
      <c r="C41" s="181">
        <v>0</v>
      </c>
      <c r="D41" s="181">
        <v>0</v>
      </c>
      <c r="E41" s="181">
        <v>0</v>
      </c>
      <c r="F41" s="181">
        <v>0</v>
      </c>
      <c r="G41" s="181">
        <v>0</v>
      </c>
      <c r="H41" s="181">
        <v>0</v>
      </c>
      <c r="I41" s="181">
        <v>0</v>
      </c>
      <c r="J41" s="181">
        <v>0</v>
      </c>
      <c r="K41" s="181">
        <v>0</v>
      </c>
      <c r="L41" s="181">
        <v>0</v>
      </c>
      <c r="M41" s="181">
        <v>0</v>
      </c>
      <c r="N41" s="181">
        <v>0</v>
      </c>
    </row>
    <row r="42" spans="1:14" ht="25.5" x14ac:dyDescent="0.2">
      <c r="A42" s="175" t="s">
        <v>226</v>
      </c>
      <c r="B42" s="181">
        <f t="shared" si="4"/>
        <v>0</v>
      </c>
      <c r="C42" s="181">
        <v>0</v>
      </c>
      <c r="D42" s="181">
        <v>0</v>
      </c>
      <c r="E42" s="181">
        <v>0</v>
      </c>
      <c r="F42" s="181">
        <v>0</v>
      </c>
      <c r="G42" s="181">
        <v>0</v>
      </c>
      <c r="H42" s="181">
        <v>0</v>
      </c>
      <c r="I42" s="181">
        <v>0</v>
      </c>
      <c r="J42" s="181">
        <v>0</v>
      </c>
      <c r="K42" s="181">
        <v>0</v>
      </c>
      <c r="L42" s="181">
        <v>0</v>
      </c>
      <c r="M42" s="181">
        <v>0</v>
      </c>
      <c r="N42" s="181">
        <v>0</v>
      </c>
    </row>
    <row r="43" spans="1:14" x14ac:dyDescent="0.2">
      <c r="A43" s="175" t="s">
        <v>227</v>
      </c>
      <c r="B43" s="181">
        <f t="shared" si="4"/>
        <v>0</v>
      </c>
      <c r="C43" s="181">
        <v>0</v>
      </c>
      <c r="D43" s="181">
        <v>0</v>
      </c>
      <c r="E43" s="181">
        <v>0</v>
      </c>
      <c r="F43" s="181">
        <v>0</v>
      </c>
      <c r="G43" s="181">
        <v>0</v>
      </c>
      <c r="H43" s="181">
        <v>0</v>
      </c>
      <c r="I43" s="181">
        <v>0</v>
      </c>
      <c r="J43" s="181">
        <v>0</v>
      </c>
      <c r="K43" s="181">
        <v>0</v>
      </c>
      <c r="L43" s="181">
        <v>0</v>
      </c>
      <c r="M43" s="181">
        <v>0</v>
      </c>
      <c r="N43" s="181">
        <v>0</v>
      </c>
    </row>
    <row r="44" spans="1:14" x14ac:dyDescent="0.2">
      <c r="A44" s="175" t="s">
        <v>228</v>
      </c>
      <c r="B44" s="181">
        <f t="shared" si="4"/>
        <v>0</v>
      </c>
      <c r="C44" s="181">
        <v>0</v>
      </c>
      <c r="D44" s="181">
        <v>0</v>
      </c>
      <c r="E44" s="181">
        <v>0</v>
      </c>
      <c r="F44" s="181">
        <v>0</v>
      </c>
      <c r="G44" s="181">
        <v>0</v>
      </c>
      <c r="H44" s="181">
        <v>0</v>
      </c>
      <c r="I44" s="181">
        <v>0</v>
      </c>
      <c r="J44" s="181">
        <v>0</v>
      </c>
      <c r="K44" s="181">
        <v>0</v>
      </c>
      <c r="L44" s="181">
        <v>0</v>
      </c>
      <c r="M44" s="181">
        <v>0</v>
      </c>
      <c r="N44" s="181">
        <v>0</v>
      </c>
    </row>
    <row r="45" spans="1:14" ht="25.5" x14ac:dyDescent="0.2">
      <c r="A45" s="174" t="s">
        <v>76</v>
      </c>
      <c r="B45" s="181">
        <f>SUM(C45:N45)</f>
        <v>12000000</v>
      </c>
      <c r="C45" s="181">
        <f>SUM(C46:C54)</f>
        <v>0</v>
      </c>
      <c r="D45" s="181">
        <f t="shared" ref="D45:N45" si="7">SUM(D46:D54)</f>
        <v>0</v>
      </c>
      <c r="E45" s="181">
        <f t="shared" si="7"/>
        <v>6000000</v>
      </c>
      <c r="F45" s="181">
        <f t="shared" si="7"/>
        <v>0</v>
      </c>
      <c r="G45" s="181">
        <f t="shared" si="7"/>
        <v>0</v>
      </c>
      <c r="H45" s="181">
        <f t="shared" si="7"/>
        <v>6000000</v>
      </c>
      <c r="I45" s="181">
        <f t="shared" si="7"/>
        <v>0</v>
      </c>
      <c r="J45" s="181">
        <f t="shared" si="7"/>
        <v>0</v>
      </c>
      <c r="K45" s="181">
        <f t="shared" si="7"/>
        <v>0</v>
      </c>
      <c r="L45" s="181">
        <f t="shared" si="7"/>
        <v>0</v>
      </c>
      <c r="M45" s="181">
        <f t="shared" si="7"/>
        <v>0</v>
      </c>
      <c r="N45" s="181">
        <f t="shared" si="7"/>
        <v>0</v>
      </c>
    </row>
    <row r="46" spans="1:14" ht="25.5" x14ac:dyDescent="0.2">
      <c r="A46" s="175" t="s">
        <v>229</v>
      </c>
      <c r="B46" s="181">
        <f t="shared" si="4"/>
        <v>0</v>
      </c>
      <c r="C46" s="181">
        <v>0</v>
      </c>
      <c r="D46" s="181">
        <v>0</v>
      </c>
      <c r="E46" s="181">
        <v>0</v>
      </c>
      <c r="F46" s="181">
        <v>0</v>
      </c>
      <c r="G46" s="181">
        <v>0</v>
      </c>
      <c r="H46" s="181">
        <v>0</v>
      </c>
      <c r="I46" s="181">
        <v>0</v>
      </c>
      <c r="J46" s="181">
        <v>0</v>
      </c>
      <c r="K46" s="181">
        <v>0</v>
      </c>
      <c r="L46" s="181">
        <v>0</v>
      </c>
      <c r="M46" s="181">
        <v>0</v>
      </c>
      <c r="N46" s="181">
        <v>0</v>
      </c>
    </row>
    <row r="47" spans="1:14" ht="25.5" x14ac:dyDescent="0.2">
      <c r="A47" s="175" t="s">
        <v>230</v>
      </c>
      <c r="B47" s="181">
        <f t="shared" si="4"/>
        <v>0</v>
      </c>
      <c r="C47" s="181">
        <v>0</v>
      </c>
      <c r="D47" s="181">
        <v>0</v>
      </c>
      <c r="E47" s="181">
        <v>0</v>
      </c>
      <c r="F47" s="181">
        <v>0</v>
      </c>
      <c r="G47" s="181">
        <v>0</v>
      </c>
      <c r="H47" s="181">
        <v>0</v>
      </c>
      <c r="I47" s="181">
        <v>0</v>
      </c>
      <c r="J47" s="181">
        <v>0</v>
      </c>
      <c r="K47" s="181">
        <v>0</v>
      </c>
      <c r="L47" s="181">
        <v>0</v>
      </c>
      <c r="M47" s="181">
        <v>0</v>
      </c>
      <c r="N47" s="181">
        <v>0</v>
      </c>
    </row>
    <row r="48" spans="1:14" ht="25.5" x14ac:dyDescent="0.2">
      <c r="A48" s="175" t="s">
        <v>231</v>
      </c>
      <c r="B48" s="181">
        <f t="shared" si="4"/>
        <v>0</v>
      </c>
      <c r="C48" s="181">
        <v>0</v>
      </c>
      <c r="D48" s="181">
        <v>0</v>
      </c>
      <c r="E48" s="181">
        <v>0</v>
      </c>
      <c r="F48" s="181">
        <v>0</v>
      </c>
      <c r="G48" s="181">
        <v>0</v>
      </c>
      <c r="H48" s="181">
        <v>0</v>
      </c>
      <c r="I48" s="181">
        <v>0</v>
      </c>
      <c r="J48" s="181">
        <v>0</v>
      </c>
      <c r="K48" s="181">
        <v>0</v>
      </c>
      <c r="L48" s="181">
        <v>0</v>
      </c>
      <c r="M48" s="181">
        <v>0</v>
      </c>
      <c r="N48" s="181">
        <v>0</v>
      </c>
    </row>
    <row r="49" spans="1:14" ht="25.5" x14ac:dyDescent="0.2">
      <c r="A49" s="175" t="s">
        <v>232</v>
      </c>
      <c r="B49" s="181">
        <f t="shared" si="4"/>
        <v>0</v>
      </c>
      <c r="C49" s="181">
        <v>0</v>
      </c>
      <c r="D49" s="181">
        <v>0</v>
      </c>
      <c r="E49" s="181">
        <v>0</v>
      </c>
      <c r="F49" s="181">
        <v>0</v>
      </c>
      <c r="G49" s="181">
        <v>0</v>
      </c>
      <c r="H49" s="181">
        <v>0</v>
      </c>
      <c r="I49" s="181">
        <v>0</v>
      </c>
      <c r="J49" s="181">
        <v>0</v>
      </c>
      <c r="K49" s="181">
        <v>0</v>
      </c>
      <c r="L49" s="181">
        <v>0</v>
      </c>
      <c r="M49" s="181">
        <v>0</v>
      </c>
      <c r="N49" s="181">
        <v>0</v>
      </c>
    </row>
    <row r="50" spans="1:14" ht="25.5" x14ac:dyDescent="0.2">
      <c r="A50" s="175" t="s">
        <v>233</v>
      </c>
      <c r="B50" s="181">
        <f t="shared" si="4"/>
        <v>0</v>
      </c>
      <c r="C50" s="181">
        <v>0</v>
      </c>
      <c r="D50" s="181">
        <v>0</v>
      </c>
      <c r="E50" s="181">
        <v>0</v>
      </c>
      <c r="F50" s="181">
        <v>0</v>
      </c>
      <c r="G50" s="181">
        <v>0</v>
      </c>
      <c r="H50" s="181">
        <v>0</v>
      </c>
      <c r="I50" s="181">
        <v>0</v>
      </c>
      <c r="J50" s="181">
        <v>0</v>
      </c>
      <c r="K50" s="181">
        <v>0</v>
      </c>
      <c r="L50" s="181">
        <v>0</v>
      </c>
      <c r="M50" s="181">
        <v>0</v>
      </c>
      <c r="N50" s="181">
        <v>0</v>
      </c>
    </row>
    <row r="51" spans="1:14" ht="25.5" x14ac:dyDescent="0.2">
      <c r="A51" s="175" t="s">
        <v>234</v>
      </c>
      <c r="B51" s="181">
        <f t="shared" si="4"/>
        <v>0</v>
      </c>
      <c r="C51" s="181">
        <v>0</v>
      </c>
      <c r="D51" s="181">
        <v>0</v>
      </c>
      <c r="E51" s="181">
        <v>0</v>
      </c>
      <c r="F51" s="181">
        <v>0</v>
      </c>
      <c r="G51" s="181">
        <v>0</v>
      </c>
      <c r="H51" s="181">
        <v>0</v>
      </c>
      <c r="I51" s="181">
        <v>0</v>
      </c>
      <c r="J51" s="181">
        <v>0</v>
      </c>
      <c r="K51" s="181">
        <v>0</v>
      </c>
      <c r="L51" s="181">
        <v>0</v>
      </c>
      <c r="M51" s="181">
        <v>0</v>
      </c>
      <c r="N51" s="181">
        <v>0</v>
      </c>
    </row>
    <row r="52" spans="1:14" x14ac:dyDescent="0.2">
      <c r="A52" s="175" t="s">
        <v>235</v>
      </c>
      <c r="B52" s="181">
        <f t="shared" si="4"/>
        <v>0</v>
      </c>
      <c r="C52" s="181">
        <v>0</v>
      </c>
      <c r="D52" s="181">
        <v>0</v>
      </c>
      <c r="E52" s="181">
        <v>0</v>
      </c>
      <c r="F52" s="181">
        <v>0</v>
      </c>
      <c r="G52" s="181">
        <v>0</v>
      </c>
      <c r="H52" s="181">
        <v>0</v>
      </c>
      <c r="I52" s="181">
        <v>0</v>
      </c>
      <c r="J52" s="181">
        <v>0</v>
      </c>
      <c r="K52" s="181">
        <v>0</v>
      </c>
      <c r="L52" s="181">
        <v>0</v>
      </c>
      <c r="M52" s="181">
        <v>0</v>
      </c>
      <c r="N52" s="181">
        <v>0</v>
      </c>
    </row>
    <row r="53" spans="1:14" x14ac:dyDescent="0.2">
      <c r="A53" s="175" t="s">
        <v>236</v>
      </c>
      <c r="B53" s="181">
        <f t="shared" si="4"/>
        <v>0</v>
      </c>
      <c r="C53" s="181">
        <v>0</v>
      </c>
      <c r="D53" s="181">
        <v>0</v>
      </c>
      <c r="E53" s="181">
        <v>0</v>
      </c>
      <c r="F53" s="181">
        <v>0</v>
      </c>
      <c r="G53" s="181">
        <v>0</v>
      </c>
      <c r="H53" s="181">
        <v>0</v>
      </c>
      <c r="I53" s="181">
        <v>0</v>
      </c>
      <c r="J53" s="181">
        <v>0</v>
      </c>
      <c r="K53" s="181">
        <v>0</v>
      </c>
      <c r="L53" s="181">
        <v>0</v>
      </c>
      <c r="M53" s="181">
        <v>0</v>
      </c>
      <c r="N53" s="181">
        <v>0</v>
      </c>
    </row>
    <row r="54" spans="1:14" x14ac:dyDescent="0.2">
      <c r="A54" s="175" t="s">
        <v>237</v>
      </c>
      <c r="B54" s="181">
        <f t="shared" si="4"/>
        <v>12000000</v>
      </c>
      <c r="C54" s="181">
        <v>0</v>
      </c>
      <c r="D54" s="181">
        <v>0</v>
      </c>
      <c r="E54" s="181">
        <v>6000000</v>
      </c>
      <c r="F54" s="181">
        <v>0</v>
      </c>
      <c r="G54" s="181">
        <v>0</v>
      </c>
      <c r="H54" s="181">
        <v>6000000</v>
      </c>
      <c r="I54" s="181">
        <v>0</v>
      </c>
      <c r="J54" s="181">
        <v>0</v>
      </c>
      <c r="K54" s="181">
        <v>0</v>
      </c>
      <c r="L54" s="181">
        <v>0</v>
      </c>
      <c r="M54" s="181">
        <v>0</v>
      </c>
      <c r="N54" s="181">
        <v>0</v>
      </c>
    </row>
    <row r="55" spans="1:14" x14ac:dyDescent="0.2">
      <c r="A55" s="174" t="s">
        <v>86</v>
      </c>
      <c r="B55" s="181">
        <f>SUM(C55:N55)</f>
        <v>21113996.319999997</v>
      </c>
      <c r="C55" s="181">
        <f>SUM(C56:C58)</f>
        <v>2111399.6320000002</v>
      </c>
      <c r="D55" s="181">
        <f t="shared" ref="D55:N55" si="8">SUM(D56:D58)</f>
        <v>2111399.6320000002</v>
      </c>
      <c r="E55" s="181">
        <f t="shared" si="8"/>
        <v>2111399.6320000002</v>
      </c>
      <c r="F55" s="181">
        <f t="shared" si="8"/>
        <v>2111399.6320000002</v>
      </c>
      <c r="G55" s="181">
        <f t="shared" si="8"/>
        <v>2111399.6320000002</v>
      </c>
      <c r="H55" s="181">
        <f t="shared" si="8"/>
        <v>2111399.6320000002</v>
      </c>
      <c r="I55" s="181">
        <f t="shared" si="8"/>
        <v>2111399.6320000002</v>
      </c>
      <c r="J55" s="181">
        <f t="shared" si="8"/>
        <v>2111399.6320000002</v>
      </c>
      <c r="K55" s="181">
        <f t="shared" si="8"/>
        <v>2111399.6320000002</v>
      </c>
      <c r="L55" s="181">
        <f t="shared" si="8"/>
        <v>2111399.6320000002</v>
      </c>
      <c r="M55" s="181">
        <f t="shared" si="8"/>
        <v>0</v>
      </c>
      <c r="N55" s="181">
        <f t="shared" si="8"/>
        <v>0</v>
      </c>
    </row>
    <row r="56" spans="1:14" ht="25.5" x14ac:dyDescent="0.2">
      <c r="A56" s="175" t="s">
        <v>238</v>
      </c>
      <c r="B56" s="181">
        <f t="shared" si="4"/>
        <v>21113996.319999997</v>
      </c>
      <c r="C56" s="181">
        <v>2111399.6320000002</v>
      </c>
      <c r="D56" s="181">
        <v>2111399.6320000002</v>
      </c>
      <c r="E56" s="181">
        <v>2111399.6320000002</v>
      </c>
      <c r="F56" s="181">
        <v>2111399.6320000002</v>
      </c>
      <c r="G56" s="181">
        <v>2111399.6320000002</v>
      </c>
      <c r="H56" s="181">
        <v>2111399.6320000002</v>
      </c>
      <c r="I56" s="181">
        <v>2111399.6320000002</v>
      </c>
      <c r="J56" s="181">
        <v>2111399.6320000002</v>
      </c>
      <c r="K56" s="181">
        <v>2111399.6320000002</v>
      </c>
      <c r="L56" s="181">
        <v>2111399.6320000002</v>
      </c>
      <c r="M56" s="181">
        <v>0</v>
      </c>
      <c r="N56" s="181">
        <v>0</v>
      </c>
    </row>
    <row r="57" spans="1:14" ht="25.5" x14ac:dyDescent="0.2">
      <c r="A57" s="175" t="s">
        <v>239</v>
      </c>
      <c r="B57" s="181">
        <f t="shared" si="4"/>
        <v>0</v>
      </c>
      <c r="C57" s="181">
        <v>0</v>
      </c>
      <c r="D57" s="181">
        <v>0</v>
      </c>
      <c r="E57" s="181">
        <v>0</v>
      </c>
      <c r="F57" s="181">
        <v>0</v>
      </c>
      <c r="G57" s="181">
        <v>0</v>
      </c>
      <c r="H57" s="181">
        <v>0</v>
      </c>
      <c r="I57" s="181">
        <v>0</v>
      </c>
      <c r="J57" s="181">
        <v>0</v>
      </c>
      <c r="K57" s="181">
        <v>0</v>
      </c>
      <c r="L57" s="181">
        <v>0</v>
      </c>
      <c r="M57" s="181">
        <v>0</v>
      </c>
      <c r="N57" s="181">
        <v>0</v>
      </c>
    </row>
    <row r="58" spans="1:14" ht="25.5" x14ac:dyDescent="0.2">
      <c r="A58" s="175" t="s">
        <v>240</v>
      </c>
      <c r="B58" s="181">
        <f t="shared" si="4"/>
        <v>0</v>
      </c>
      <c r="C58" s="181">
        <v>0</v>
      </c>
      <c r="D58" s="181">
        <v>0</v>
      </c>
      <c r="E58" s="181">
        <v>0</v>
      </c>
      <c r="F58" s="181">
        <v>0</v>
      </c>
      <c r="G58" s="181">
        <v>0</v>
      </c>
      <c r="H58" s="181">
        <v>0</v>
      </c>
      <c r="I58" s="181">
        <v>0</v>
      </c>
      <c r="J58" s="181">
        <v>0</v>
      </c>
      <c r="K58" s="181">
        <v>0</v>
      </c>
      <c r="L58" s="181">
        <v>0</v>
      </c>
      <c r="M58" s="181">
        <v>0</v>
      </c>
      <c r="N58" s="181">
        <v>0</v>
      </c>
    </row>
    <row r="59" spans="1:14" ht="25.5" x14ac:dyDescent="0.2">
      <c r="A59" s="174" t="s">
        <v>90</v>
      </c>
      <c r="B59" s="181">
        <f>SUM(C59:N59)</f>
        <v>0</v>
      </c>
      <c r="C59" s="181">
        <f>SUM(C60:C68)</f>
        <v>0</v>
      </c>
      <c r="D59" s="181">
        <f t="shared" ref="D59:N59" si="9">SUM(D60:D68)</f>
        <v>0</v>
      </c>
      <c r="E59" s="181">
        <f t="shared" si="9"/>
        <v>0</v>
      </c>
      <c r="F59" s="181">
        <f t="shared" si="9"/>
        <v>0</v>
      </c>
      <c r="G59" s="181">
        <f t="shared" si="9"/>
        <v>0</v>
      </c>
      <c r="H59" s="181">
        <f t="shared" si="9"/>
        <v>0</v>
      </c>
      <c r="I59" s="181">
        <f t="shared" si="9"/>
        <v>0</v>
      </c>
      <c r="J59" s="181">
        <f t="shared" si="9"/>
        <v>0</v>
      </c>
      <c r="K59" s="181">
        <f t="shared" si="9"/>
        <v>0</v>
      </c>
      <c r="L59" s="181">
        <f t="shared" si="9"/>
        <v>0</v>
      </c>
      <c r="M59" s="181">
        <f t="shared" si="9"/>
        <v>0</v>
      </c>
      <c r="N59" s="181">
        <f t="shared" si="9"/>
        <v>0</v>
      </c>
    </row>
    <row r="60" spans="1:14" ht="25.5" x14ac:dyDescent="0.2">
      <c r="A60" s="175" t="s">
        <v>241</v>
      </c>
      <c r="B60" s="181">
        <f t="shared" si="4"/>
        <v>0</v>
      </c>
      <c r="C60" s="181">
        <v>0</v>
      </c>
      <c r="D60" s="181">
        <v>0</v>
      </c>
      <c r="E60" s="181">
        <v>0</v>
      </c>
      <c r="F60" s="181">
        <v>0</v>
      </c>
      <c r="G60" s="181">
        <v>0</v>
      </c>
      <c r="H60" s="181">
        <v>0</v>
      </c>
      <c r="I60" s="181">
        <v>0</v>
      </c>
      <c r="J60" s="181">
        <v>0</v>
      </c>
      <c r="K60" s="181">
        <v>0</v>
      </c>
      <c r="L60" s="181">
        <v>0</v>
      </c>
      <c r="M60" s="181">
        <v>0</v>
      </c>
      <c r="N60" s="181">
        <v>0</v>
      </c>
    </row>
    <row r="61" spans="1:14" ht="25.5" x14ac:dyDescent="0.2">
      <c r="A61" s="175" t="s">
        <v>242</v>
      </c>
      <c r="B61" s="181">
        <f t="shared" si="4"/>
        <v>0</v>
      </c>
      <c r="C61" s="181">
        <v>0</v>
      </c>
      <c r="D61" s="181">
        <v>0</v>
      </c>
      <c r="E61" s="181">
        <v>0</v>
      </c>
      <c r="F61" s="181">
        <v>0</v>
      </c>
      <c r="G61" s="181">
        <v>0</v>
      </c>
      <c r="H61" s="181">
        <v>0</v>
      </c>
      <c r="I61" s="181">
        <v>0</v>
      </c>
      <c r="J61" s="181">
        <v>0</v>
      </c>
      <c r="K61" s="181">
        <v>0</v>
      </c>
      <c r="L61" s="181">
        <v>0</v>
      </c>
      <c r="M61" s="181">
        <v>0</v>
      </c>
      <c r="N61" s="181">
        <v>0</v>
      </c>
    </row>
    <row r="62" spans="1:14" x14ac:dyDescent="0.2">
      <c r="A62" s="175" t="s">
        <v>243</v>
      </c>
      <c r="B62" s="181">
        <f t="shared" si="4"/>
        <v>0</v>
      </c>
      <c r="C62" s="181">
        <v>0</v>
      </c>
      <c r="D62" s="181">
        <v>0</v>
      </c>
      <c r="E62" s="181">
        <v>0</v>
      </c>
      <c r="F62" s="181">
        <v>0</v>
      </c>
      <c r="G62" s="181">
        <v>0</v>
      </c>
      <c r="H62" s="181">
        <v>0</v>
      </c>
      <c r="I62" s="181">
        <v>0</v>
      </c>
      <c r="J62" s="181">
        <v>0</v>
      </c>
      <c r="K62" s="181">
        <v>0</v>
      </c>
      <c r="L62" s="181">
        <v>0</v>
      </c>
      <c r="M62" s="181">
        <v>0</v>
      </c>
      <c r="N62" s="181">
        <v>0</v>
      </c>
    </row>
    <row r="63" spans="1:14" x14ac:dyDescent="0.2">
      <c r="A63" s="175" t="s">
        <v>244</v>
      </c>
      <c r="B63" s="181">
        <f t="shared" si="4"/>
        <v>0</v>
      </c>
      <c r="C63" s="181">
        <v>0</v>
      </c>
      <c r="D63" s="181">
        <v>0</v>
      </c>
      <c r="E63" s="181">
        <v>0</v>
      </c>
      <c r="F63" s="181">
        <v>0</v>
      </c>
      <c r="G63" s="181">
        <v>0</v>
      </c>
      <c r="H63" s="181">
        <v>0</v>
      </c>
      <c r="I63" s="181">
        <v>0</v>
      </c>
      <c r="J63" s="181">
        <v>0</v>
      </c>
      <c r="K63" s="181">
        <v>0</v>
      </c>
      <c r="L63" s="181">
        <v>0</v>
      </c>
      <c r="M63" s="181">
        <v>0</v>
      </c>
      <c r="N63" s="181">
        <v>0</v>
      </c>
    </row>
    <row r="64" spans="1:14" ht="25.5" x14ac:dyDescent="0.2">
      <c r="A64" s="175" t="s">
        <v>245</v>
      </c>
      <c r="B64" s="181">
        <f t="shared" si="4"/>
        <v>0</v>
      </c>
      <c r="C64" s="181">
        <v>0</v>
      </c>
      <c r="D64" s="181">
        <v>0</v>
      </c>
      <c r="E64" s="181">
        <v>0</v>
      </c>
      <c r="F64" s="181">
        <v>0</v>
      </c>
      <c r="G64" s="181">
        <v>0</v>
      </c>
      <c r="H64" s="181">
        <v>0</v>
      </c>
      <c r="I64" s="181">
        <v>0</v>
      </c>
      <c r="J64" s="181">
        <v>0</v>
      </c>
      <c r="K64" s="181">
        <v>0</v>
      </c>
      <c r="L64" s="181">
        <v>0</v>
      </c>
      <c r="M64" s="181">
        <v>0</v>
      </c>
      <c r="N64" s="181">
        <v>0</v>
      </c>
    </row>
    <row r="65" spans="1:14" ht="25.5" x14ac:dyDescent="0.2">
      <c r="A65" s="175" t="s">
        <v>246</v>
      </c>
      <c r="B65" s="181">
        <f t="shared" si="4"/>
        <v>0</v>
      </c>
      <c r="C65" s="181">
        <v>0</v>
      </c>
      <c r="D65" s="181">
        <v>0</v>
      </c>
      <c r="E65" s="181">
        <v>0</v>
      </c>
      <c r="F65" s="181">
        <v>0</v>
      </c>
      <c r="G65" s="181">
        <v>0</v>
      </c>
      <c r="H65" s="181">
        <v>0</v>
      </c>
      <c r="I65" s="181">
        <v>0</v>
      </c>
      <c r="J65" s="181">
        <v>0</v>
      </c>
      <c r="K65" s="181">
        <v>0</v>
      </c>
      <c r="L65" s="181">
        <v>0</v>
      </c>
      <c r="M65" s="181">
        <v>0</v>
      </c>
      <c r="N65" s="181">
        <v>0</v>
      </c>
    </row>
    <row r="66" spans="1:14" ht="38.25" x14ac:dyDescent="0.2">
      <c r="A66" s="175" t="s">
        <v>247</v>
      </c>
      <c r="B66" s="181">
        <f t="shared" si="4"/>
        <v>0</v>
      </c>
      <c r="C66" s="181">
        <v>0</v>
      </c>
      <c r="D66" s="181">
        <v>0</v>
      </c>
      <c r="E66" s="181">
        <v>0</v>
      </c>
      <c r="F66" s="181">
        <v>0</v>
      </c>
      <c r="G66" s="181">
        <v>0</v>
      </c>
      <c r="H66" s="181">
        <v>0</v>
      </c>
      <c r="I66" s="181">
        <v>0</v>
      </c>
      <c r="J66" s="181">
        <v>0</v>
      </c>
      <c r="K66" s="181">
        <v>0</v>
      </c>
      <c r="L66" s="181">
        <v>0</v>
      </c>
      <c r="M66" s="181">
        <v>0</v>
      </c>
      <c r="N66" s="181">
        <v>0</v>
      </c>
    </row>
    <row r="67" spans="1:14" x14ac:dyDescent="0.2">
      <c r="A67" s="174" t="s">
        <v>24</v>
      </c>
      <c r="B67" s="181">
        <f>SUM(C67:N67)</f>
        <v>0</v>
      </c>
      <c r="C67" s="181">
        <f>SUM(C68:C70)</f>
        <v>0</v>
      </c>
      <c r="D67" s="181">
        <f t="shared" ref="D67:N67" si="10">SUM(D68:D70)</f>
        <v>0</v>
      </c>
      <c r="E67" s="181">
        <f t="shared" si="10"/>
        <v>0</v>
      </c>
      <c r="F67" s="181">
        <f t="shared" si="10"/>
        <v>0</v>
      </c>
      <c r="G67" s="181">
        <f t="shared" si="10"/>
        <v>0</v>
      </c>
      <c r="H67" s="181">
        <f t="shared" si="10"/>
        <v>0</v>
      </c>
      <c r="I67" s="181">
        <f t="shared" si="10"/>
        <v>0</v>
      </c>
      <c r="J67" s="181">
        <f t="shared" si="10"/>
        <v>0</v>
      </c>
      <c r="K67" s="181">
        <f t="shared" si="10"/>
        <v>0</v>
      </c>
      <c r="L67" s="181">
        <f t="shared" si="10"/>
        <v>0</v>
      </c>
      <c r="M67" s="181">
        <f t="shared" si="10"/>
        <v>0</v>
      </c>
      <c r="N67" s="181">
        <f t="shared" si="10"/>
        <v>0</v>
      </c>
    </row>
    <row r="68" spans="1:14" x14ac:dyDescent="0.2">
      <c r="A68" s="175" t="s">
        <v>183</v>
      </c>
      <c r="B68" s="181">
        <f t="shared" si="4"/>
        <v>0</v>
      </c>
      <c r="C68" s="181">
        <v>0</v>
      </c>
      <c r="D68" s="181">
        <v>0</v>
      </c>
      <c r="E68" s="181">
        <v>0</v>
      </c>
      <c r="F68" s="181">
        <v>0</v>
      </c>
      <c r="G68" s="181">
        <v>0</v>
      </c>
      <c r="H68" s="181">
        <v>0</v>
      </c>
      <c r="I68" s="181">
        <v>0</v>
      </c>
      <c r="J68" s="181">
        <v>0</v>
      </c>
      <c r="K68" s="181">
        <v>0</v>
      </c>
      <c r="L68" s="181">
        <v>0</v>
      </c>
      <c r="M68" s="181">
        <v>0</v>
      </c>
      <c r="N68" s="181">
        <v>0</v>
      </c>
    </row>
    <row r="69" spans="1:14" x14ac:dyDescent="0.2">
      <c r="A69" s="175" t="s">
        <v>248</v>
      </c>
      <c r="B69" s="181">
        <f t="shared" si="4"/>
        <v>0</v>
      </c>
      <c r="C69" s="181">
        <v>0</v>
      </c>
      <c r="D69" s="181">
        <v>0</v>
      </c>
      <c r="E69" s="181">
        <v>0</v>
      </c>
      <c r="F69" s="181">
        <v>0</v>
      </c>
      <c r="G69" s="181">
        <v>0</v>
      </c>
      <c r="H69" s="181">
        <v>0</v>
      </c>
      <c r="I69" s="181">
        <v>0</v>
      </c>
      <c r="J69" s="181">
        <v>0</v>
      </c>
      <c r="K69" s="181">
        <v>0</v>
      </c>
      <c r="L69" s="181">
        <v>0</v>
      </c>
      <c r="M69" s="181">
        <v>0</v>
      </c>
      <c r="N69" s="181">
        <v>0</v>
      </c>
    </row>
    <row r="70" spans="1:14" x14ac:dyDescent="0.2">
      <c r="A70" s="175" t="s">
        <v>185</v>
      </c>
      <c r="B70" s="181">
        <f t="shared" si="4"/>
        <v>0</v>
      </c>
      <c r="C70" s="181">
        <v>0</v>
      </c>
      <c r="D70" s="181">
        <v>0</v>
      </c>
      <c r="E70" s="181">
        <v>0</v>
      </c>
      <c r="F70" s="181">
        <v>0</v>
      </c>
      <c r="G70" s="181">
        <v>0</v>
      </c>
      <c r="H70" s="181">
        <v>0</v>
      </c>
      <c r="I70" s="181">
        <v>0</v>
      </c>
      <c r="J70" s="181">
        <v>0</v>
      </c>
      <c r="K70" s="181">
        <v>0</v>
      </c>
      <c r="L70" s="181">
        <v>0</v>
      </c>
      <c r="M70" s="181">
        <v>0</v>
      </c>
      <c r="N70" s="181">
        <v>0</v>
      </c>
    </row>
    <row r="71" spans="1:14" x14ac:dyDescent="0.2">
      <c r="A71" s="174" t="s">
        <v>99</v>
      </c>
      <c r="B71" s="181">
        <f>SUM(C71:N71)</f>
        <v>113452858.92185757</v>
      </c>
      <c r="C71" s="181">
        <f>SUM(C72:C78)</f>
        <v>8575222.3801393751</v>
      </c>
      <c r="D71" s="181">
        <f t="shared" ref="D71:N71" si="11">SUM(D72:D78)</f>
        <v>8197262.3194019441</v>
      </c>
      <c r="E71" s="181">
        <f t="shared" si="11"/>
        <v>8735523.4174128473</v>
      </c>
      <c r="F71" s="181">
        <f t="shared" si="11"/>
        <v>8536740.9258708339</v>
      </c>
      <c r="G71" s="181">
        <f t="shared" si="11"/>
        <v>8767366.7573868744</v>
      </c>
      <c r="H71" s="181">
        <f t="shared" si="11"/>
        <v>8594222.2070166674</v>
      </c>
      <c r="I71" s="181">
        <f t="shared" si="11"/>
        <v>8748962.5987665281</v>
      </c>
      <c r="J71" s="181">
        <f t="shared" si="11"/>
        <v>8727338.6209491678</v>
      </c>
      <c r="K71" s="181">
        <f t="shared" si="11"/>
        <v>8535228.7365791686</v>
      </c>
      <c r="L71" s="181">
        <f t="shared" si="11"/>
        <v>8758004.7502356954</v>
      </c>
      <c r="M71" s="181">
        <f t="shared" si="11"/>
        <v>8563088.9605437517</v>
      </c>
      <c r="N71" s="181">
        <f t="shared" si="11"/>
        <v>18713897.247554719</v>
      </c>
    </row>
    <row r="72" spans="1:14" ht="25.5" x14ac:dyDescent="0.2">
      <c r="A72" s="175" t="s">
        <v>249</v>
      </c>
      <c r="B72" s="181">
        <f t="shared" si="4"/>
        <v>43772237.729999997</v>
      </c>
      <c r="C72" s="181">
        <v>3398523.51</v>
      </c>
      <c r="D72" s="181">
        <v>3398523.51</v>
      </c>
      <c r="E72" s="181">
        <v>3598523.51</v>
      </c>
      <c r="F72" s="181">
        <v>3598523.51</v>
      </c>
      <c r="G72" s="181">
        <v>3672459.7</v>
      </c>
      <c r="H72" s="181">
        <v>3697155.7</v>
      </c>
      <c r="I72" s="181">
        <v>3697155.7</v>
      </c>
      <c r="J72" s="181">
        <v>3697155.7</v>
      </c>
      <c r="K72" s="181">
        <v>3700941.52</v>
      </c>
      <c r="L72" s="181">
        <v>3771091.79</v>
      </c>
      <c r="M72" s="181">
        <v>3771091.79</v>
      </c>
      <c r="N72" s="181">
        <v>3771091.79</v>
      </c>
    </row>
    <row r="73" spans="1:14" ht="25.5" x14ac:dyDescent="0.2">
      <c r="A73" s="175" t="s">
        <v>250</v>
      </c>
      <c r="B73" s="181">
        <f t="shared" si="4"/>
        <v>59680621.191857576</v>
      </c>
      <c r="C73" s="181">
        <v>5176698.8701393753</v>
      </c>
      <c r="D73" s="181">
        <v>4798738.8094019443</v>
      </c>
      <c r="E73" s="181">
        <v>5136999.9074128475</v>
      </c>
      <c r="F73" s="181">
        <v>4938217.4158708341</v>
      </c>
      <c r="G73" s="181">
        <v>5094907.0573868752</v>
      </c>
      <c r="H73" s="181">
        <v>4897066.5070166672</v>
      </c>
      <c r="I73" s="181">
        <v>5051806.8987665288</v>
      </c>
      <c r="J73" s="181">
        <v>5030182.9209491685</v>
      </c>
      <c r="K73" s="181">
        <v>4834287.2165791681</v>
      </c>
      <c r="L73" s="181">
        <v>4986912.9602356963</v>
      </c>
      <c r="M73" s="181">
        <v>4791997.1705437526</v>
      </c>
      <c r="N73" s="181">
        <v>4942805.4575547203</v>
      </c>
    </row>
    <row r="74" spans="1:14" ht="25.5" x14ac:dyDescent="0.2">
      <c r="A74" s="175" t="s">
        <v>251</v>
      </c>
      <c r="B74" s="181">
        <f t="shared" si="4"/>
        <v>0</v>
      </c>
      <c r="C74" s="181">
        <v>0</v>
      </c>
      <c r="D74" s="181">
        <v>0</v>
      </c>
      <c r="E74" s="181">
        <v>0</v>
      </c>
      <c r="F74" s="181">
        <v>0</v>
      </c>
      <c r="G74" s="181">
        <v>0</v>
      </c>
      <c r="H74" s="181">
        <v>0</v>
      </c>
      <c r="I74" s="181">
        <v>0</v>
      </c>
      <c r="J74" s="181">
        <v>0</v>
      </c>
      <c r="K74" s="181">
        <v>0</v>
      </c>
      <c r="L74" s="181">
        <v>0</v>
      </c>
      <c r="M74" s="181">
        <v>0</v>
      </c>
      <c r="N74" s="181">
        <v>0</v>
      </c>
    </row>
    <row r="75" spans="1:14" x14ac:dyDescent="0.2">
      <c r="A75" s="175" t="s">
        <v>252</v>
      </c>
      <c r="B75" s="181">
        <f t="shared" si="4"/>
        <v>0</v>
      </c>
      <c r="C75" s="181">
        <v>0</v>
      </c>
      <c r="D75" s="181">
        <v>0</v>
      </c>
      <c r="E75" s="181">
        <v>0</v>
      </c>
      <c r="F75" s="181">
        <v>0</v>
      </c>
      <c r="G75" s="181">
        <v>0</v>
      </c>
      <c r="H75" s="181">
        <v>0</v>
      </c>
      <c r="I75" s="181">
        <v>0</v>
      </c>
      <c r="J75" s="181">
        <v>0</v>
      </c>
      <c r="K75" s="181">
        <v>0</v>
      </c>
      <c r="L75" s="181">
        <v>0</v>
      </c>
      <c r="M75" s="181">
        <v>0</v>
      </c>
      <c r="N75" s="181">
        <v>0</v>
      </c>
    </row>
    <row r="76" spans="1:14" x14ac:dyDescent="0.2">
      <c r="A76" s="175" t="s">
        <v>253</v>
      </c>
      <c r="B76" s="181">
        <f t="shared" si="4"/>
        <v>0</v>
      </c>
      <c r="C76" s="181">
        <v>0</v>
      </c>
      <c r="D76" s="181">
        <v>0</v>
      </c>
      <c r="E76" s="181">
        <v>0</v>
      </c>
      <c r="F76" s="181">
        <v>0</v>
      </c>
      <c r="G76" s="181">
        <v>0</v>
      </c>
      <c r="H76" s="181">
        <v>0</v>
      </c>
      <c r="I76" s="181">
        <v>0</v>
      </c>
      <c r="J76" s="181">
        <v>0</v>
      </c>
      <c r="K76" s="181">
        <v>0</v>
      </c>
      <c r="L76" s="181">
        <v>0</v>
      </c>
      <c r="M76" s="181">
        <v>0</v>
      </c>
      <c r="N76" s="181">
        <v>0</v>
      </c>
    </row>
    <row r="77" spans="1:14" x14ac:dyDescent="0.2">
      <c r="A77" s="175" t="s">
        <v>254</v>
      </c>
      <c r="B77" s="181">
        <f t="shared" si="4"/>
        <v>0</v>
      </c>
      <c r="C77" s="181">
        <v>0</v>
      </c>
      <c r="D77" s="181">
        <v>0</v>
      </c>
      <c r="E77" s="181">
        <v>0</v>
      </c>
      <c r="F77" s="181">
        <v>0</v>
      </c>
      <c r="G77" s="181">
        <v>0</v>
      </c>
      <c r="H77" s="181">
        <v>0</v>
      </c>
      <c r="I77" s="181">
        <v>0</v>
      </c>
      <c r="J77" s="181">
        <v>0</v>
      </c>
      <c r="K77" s="181">
        <v>0</v>
      </c>
      <c r="L77" s="181">
        <v>0</v>
      </c>
      <c r="M77" s="181">
        <v>0</v>
      </c>
      <c r="N77" s="181">
        <v>0</v>
      </c>
    </row>
    <row r="78" spans="1:14" ht="38.25" x14ac:dyDescent="0.2">
      <c r="A78" s="175" t="s">
        <v>255</v>
      </c>
      <c r="B78" s="181">
        <v>10000000</v>
      </c>
      <c r="C78" s="181">
        <v>0</v>
      </c>
      <c r="D78" s="181">
        <v>0</v>
      </c>
      <c r="E78" s="181">
        <v>0</v>
      </c>
      <c r="F78" s="181">
        <v>0</v>
      </c>
      <c r="G78" s="181">
        <v>0</v>
      </c>
      <c r="H78" s="181">
        <v>0</v>
      </c>
      <c r="I78" s="181">
        <v>0</v>
      </c>
      <c r="J78" s="181">
        <v>0</v>
      </c>
      <c r="K78" s="181">
        <v>0</v>
      </c>
      <c r="L78" s="181">
        <v>0</v>
      </c>
      <c r="M78" s="181">
        <v>0</v>
      </c>
      <c r="N78" s="181">
        <v>10000000</v>
      </c>
    </row>
  </sheetData>
  <mergeCells count="2">
    <mergeCell ref="A3:N3"/>
    <mergeCell ref="A4:N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B1" sqref="B1"/>
    </sheetView>
  </sheetViews>
  <sheetFormatPr baseColWidth="10" defaultColWidth="12" defaultRowHeight="13.5" x14ac:dyDescent="0.25"/>
  <cols>
    <col min="1" max="3" width="12" style="7"/>
    <col min="4" max="4" width="20" style="7" customWidth="1"/>
    <col min="5" max="16384" width="12" style="7"/>
  </cols>
  <sheetData>
    <row r="1" spans="1:9" x14ac:dyDescent="0.25">
      <c r="A1" s="14" t="s">
        <v>256</v>
      </c>
      <c r="B1" s="14"/>
      <c r="C1" s="14"/>
      <c r="D1" s="14"/>
      <c r="E1" s="14"/>
      <c r="F1" s="14"/>
      <c r="G1" s="14"/>
    </row>
    <row r="3" spans="1:9" ht="14.25" thickBot="1" x14ac:dyDescent="0.3"/>
    <row r="4" spans="1:9" ht="13.5" customHeight="1" x14ac:dyDescent="0.25">
      <c r="A4" s="209" t="s">
        <v>257</v>
      </c>
      <c r="B4" s="210"/>
      <c r="C4" s="210"/>
      <c r="D4" s="210"/>
      <c r="E4" s="210"/>
      <c r="F4" s="210"/>
      <c r="G4" s="210"/>
      <c r="H4" s="211"/>
      <c r="I4" s="18"/>
    </row>
    <row r="5" spans="1:9" ht="13.5" customHeight="1" x14ac:dyDescent="0.25">
      <c r="A5" s="212" t="s">
        <v>258</v>
      </c>
      <c r="B5" s="213"/>
      <c r="C5" s="213"/>
      <c r="D5" s="213"/>
      <c r="E5" s="213"/>
      <c r="F5" s="213"/>
      <c r="G5" s="213"/>
      <c r="H5" s="214"/>
      <c r="I5" s="18"/>
    </row>
    <row r="6" spans="1:9" ht="14.25" customHeight="1" thickBot="1" x14ac:dyDescent="0.3">
      <c r="A6" s="215" t="s">
        <v>259</v>
      </c>
      <c r="B6" s="216"/>
      <c r="C6" s="216"/>
      <c r="D6" s="216"/>
      <c r="E6" s="216"/>
      <c r="F6" s="216"/>
      <c r="G6" s="216"/>
      <c r="H6" s="217"/>
      <c r="I6" s="18"/>
    </row>
    <row r="7" spans="1:9" ht="24" customHeight="1" x14ac:dyDescent="0.25">
      <c r="A7" s="206" t="s">
        <v>260</v>
      </c>
      <c r="B7" s="206" t="s">
        <v>261</v>
      </c>
      <c r="C7" s="206" t="s">
        <v>262</v>
      </c>
      <c r="D7" s="206" t="s">
        <v>263</v>
      </c>
      <c r="E7" s="206" t="s">
        <v>264</v>
      </c>
      <c r="F7" s="206" t="s">
        <v>265</v>
      </c>
      <c r="G7" s="206" t="s">
        <v>266</v>
      </c>
      <c r="H7" s="206" t="s">
        <v>267</v>
      </c>
      <c r="I7" s="208"/>
    </row>
    <row r="8" spans="1:9" ht="14.25" thickBot="1" x14ac:dyDescent="0.3">
      <c r="A8" s="207"/>
      <c r="B8" s="207"/>
      <c r="C8" s="207"/>
      <c r="D8" s="207"/>
      <c r="E8" s="207"/>
      <c r="F8" s="207"/>
      <c r="G8" s="207"/>
      <c r="H8" s="207"/>
      <c r="I8" s="208"/>
    </row>
    <row r="9" spans="1:9" ht="14.25" thickBot="1" x14ac:dyDescent="0.3">
      <c r="A9" s="16"/>
      <c r="B9" s="12"/>
      <c r="C9" s="15"/>
      <c r="D9" s="15"/>
      <c r="E9" s="12"/>
      <c r="F9" s="12"/>
      <c r="G9" s="12"/>
      <c r="H9" s="12"/>
      <c r="I9" s="17"/>
    </row>
    <row r="10" spans="1:9" ht="14.25" thickBot="1" x14ac:dyDescent="0.3">
      <c r="A10" s="16"/>
      <c r="B10" s="12"/>
      <c r="C10" s="15"/>
      <c r="D10" s="15"/>
      <c r="E10" s="12"/>
      <c r="F10" s="12"/>
      <c r="G10" s="12"/>
      <c r="H10" s="12"/>
      <c r="I10" s="17"/>
    </row>
    <row r="11" spans="1:9" ht="14.25" thickBot="1" x14ac:dyDescent="0.3">
      <c r="A11" s="16"/>
      <c r="B11" s="12"/>
      <c r="C11" s="15"/>
      <c r="D11" s="15"/>
      <c r="E11" s="12"/>
      <c r="F11" s="12"/>
      <c r="G11" s="12"/>
      <c r="H11" s="12"/>
      <c r="I11" s="17"/>
    </row>
    <row r="12" spans="1:9" ht="14.25" thickBot="1" x14ac:dyDescent="0.3">
      <c r="A12" s="16"/>
      <c r="B12" s="12"/>
      <c r="C12" s="15"/>
      <c r="D12" s="15"/>
      <c r="E12" s="12"/>
      <c r="F12" s="12"/>
      <c r="G12" s="12"/>
      <c r="H12" s="12"/>
      <c r="I12" s="17"/>
    </row>
    <row r="13" spans="1:9" ht="14.25" thickBot="1" x14ac:dyDescent="0.3">
      <c r="A13" s="16"/>
      <c r="B13" s="12"/>
      <c r="C13" s="15"/>
      <c r="D13" s="15"/>
      <c r="E13" s="12"/>
      <c r="F13" s="12"/>
      <c r="G13" s="12"/>
      <c r="H13" s="12"/>
      <c r="I13" s="17"/>
    </row>
    <row r="14" spans="1:9" ht="14.25" thickBot="1" x14ac:dyDescent="0.3">
      <c r="A14" s="16"/>
      <c r="B14" s="12"/>
      <c r="C14" s="15"/>
      <c r="D14" s="15"/>
      <c r="E14" s="12"/>
      <c r="F14" s="12"/>
      <c r="G14" s="12"/>
      <c r="H14" s="12"/>
      <c r="I14" s="17"/>
    </row>
  </sheetData>
  <mergeCells count="12">
    <mergeCell ref="H7:H8"/>
    <mergeCell ref="I7:I8"/>
    <mergeCell ref="A4:H4"/>
    <mergeCell ref="A5:H5"/>
    <mergeCell ref="A6:H6"/>
    <mergeCell ref="D7:D8"/>
    <mergeCell ref="A7:A8"/>
    <mergeCell ref="B7:B8"/>
    <mergeCell ref="C7:C8"/>
    <mergeCell ref="E7:E8"/>
    <mergeCell ref="F7:F8"/>
    <mergeCell ref="G7:G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L15" sqref="L15"/>
    </sheetView>
  </sheetViews>
  <sheetFormatPr baseColWidth="10" defaultColWidth="12" defaultRowHeight="12.75" x14ac:dyDescent="0.2"/>
  <cols>
    <col min="1" max="1" width="12" customWidth="1"/>
  </cols>
  <sheetData>
    <row r="1" spans="1:10" ht="15" customHeight="1" x14ac:dyDescent="0.2">
      <c r="A1" s="218" t="s">
        <v>268</v>
      </c>
      <c r="B1" s="218"/>
      <c r="C1" s="218"/>
      <c r="D1" s="218"/>
      <c r="E1" s="218"/>
      <c r="F1" s="218"/>
      <c r="G1" s="218"/>
      <c r="H1" s="218"/>
    </row>
    <row r="2" spans="1:10" x14ac:dyDescent="0.2">
      <c r="A2" s="218"/>
      <c r="B2" s="218"/>
      <c r="C2" s="218"/>
      <c r="D2" s="218"/>
      <c r="E2" s="218"/>
      <c r="F2" s="218"/>
      <c r="G2" s="218"/>
      <c r="H2" s="218"/>
    </row>
    <row r="6" spans="1:10" ht="13.5" thickBot="1" x14ac:dyDescent="0.25"/>
    <row r="7" spans="1:10" x14ac:dyDescent="0.2">
      <c r="A7" s="219" t="s">
        <v>39</v>
      </c>
      <c r="B7" s="220"/>
      <c r="C7" s="220"/>
      <c r="D7" s="220"/>
      <c r="E7" s="220"/>
      <c r="F7" s="220"/>
      <c r="G7" s="220"/>
      <c r="H7" s="220"/>
      <c r="I7" s="220"/>
      <c r="J7" s="221"/>
    </row>
    <row r="8" spans="1:10" x14ac:dyDescent="0.2">
      <c r="A8" s="222" t="s">
        <v>269</v>
      </c>
      <c r="B8" s="223"/>
      <c r="C8" s="223"/>
      <c r="D8" s="223"/>
      <c r="E8" s="223"/>
      <c r="F8" s="223"/>
      <c r="G8" s="223"/>
      <c r="H8" s="223"/>
      <c r="I8" s="223"/>
      <c r="J8" s="224"/>
    </row>
    <row r="9" spans="1:10" ht="13.5" thickBot="1" x14ac:dyDescent="0.25">
      <c r="A9" s="225" t="s">
        <v>259</v>
      </c>
      <c r="B9" s="226"/>
      <c r="C9" s="226"/>
      <c r="D9" s="226"/>
      <c r="E9" s="226"/>
      <c r="F9" s="226"/>
      <c r="G9" s="226"/>
      <c r="H9" s="226"/>
      <c r="I9" s="226"/>
      <c r="J9" s="227"/>
    </row>
    <row r="10" spans="1:10" ht="25.5" x14ac:dyDescent="0.2">
      <c r="A10" s="132" t="s">
        <v>270</v>
      </c>
      <c r="B10" s="228" t="s">
        <v>271</v>
      </c>
      <c r="C10" s="229"/>
      <c r="D10" s="234" t="s">
        <v>272</v>
      </c>
      <c r="E10" s="235"/>
      <c r="F10" s="228" t="s">
        <v>273</v>
      </c>
      <c r="G10" s="229"/>
      <c r="H10" s="240" t="s">
        <v>274</v>
      </c>
      <c r="I10" s="241"/>
      <c r="J10" s="126" t="s">
        <v>275</v>
      </c>
    </row>
    <row r="11" spans="1:10" x14ac:dyDescent="0.2">
      <c r="A11" s="132" t="s">
        <v>276</v>
      </c>
      <c r="B11" s="230"/>
      <c r="C11" s="231"/>
      <c r="D11" s="236"/>
      <c r="E11" s="237"/>
      <c r="F11" s="230"/>
      <c r="G11" s="231"/>
      <c r="H11" s="242"/>
      <c r="I11" s="243"/>
      <c r="J11" s="126" t="s">
        <v>3</v>
      </c>
    </row>
    <row r="12" spans="1:10" ht="13.5" thickBot="1" x14ac:dyDescent="0.25">
      <c r="A12" s="20"/>
      <c r="B12" s="232"/>
      <c r="C12" s="233"/>
      <c r="D12" s="238"/>
      <c r="E12" s="239"/>
      <c r="F12" s="232"/>
      <c r="G12" s="233"/>
      <c r="H12" s="244"/>
      <c r="I12" s="245"/>
      <c r="J12" s="126"/>
    </row>
    <row r="13" spans="1:10" ht="25.5" x14ac:dyDescent="0.2">
      <c r="A13" s="20"/>
      <c r="B13" s="124" t="s">
        <v>277</v>
      </c>
      <c r="C13" s="124" t="s">
        <v>278</v>
      </c>
      <c r="D13" s="124" t="s">
        <v>277</v>
      </c>
      <c r="E13" s="124" t="s">
        <v>278</v>
      </c>
      <c r="F13" s="124" t="s">
        <v>277</v>
      </c>
      <c r="G13" s="126" t="s">
        <v>278</v>
      </c>
      <c r="H13" s="124" t="s">
        <v>277</v>
      </c>
      <c r="I13" s="124" t="s">
        <v>278</v>
      </c>
      <c r="J13" s="126" t="s">
        <v>279</v>
      </c>
    </row>
    <row r="14" spans="1:10" ht="13.5" thickBot="1" x14ac:dyDescent="0.25">
      <c r="A14" s="21"/>
      <c r="B14" s="125" t="s">
        <v>280</v>
      </c>
      <c r="C14" s="125" t="s">
        <v>281</v>
      </c>
      <c r="D14" s="127" t="s">
        <v>282</v>
      </c>
      <c r="E14" s="125" t="s">
        <v>283</v>
      </c>
      <c r="F14" s="125" t="s">
        <v>284</v>
      </c>
      <c r="G14" s="127" t="s">
        <v>285</v>
      </c>
      <c r="H14" s="125" t="s">
        <v>286</v>
      </c>
      <c r="I14" s="125" t="s">
        <v>287</v>
      </c>
      <c r="J14" s="22"/>
    </row>
    <row r="15" spans="1:10" ht="13.5" thickBot="1" x14ac:dyDescent="0.25">
      <c r="A15" s="23"/>
      <c r="B15" s="128"/>
      <c r="C15" s="128"/>
      <c r="D15" s="24"/>
      <c r="E15" s="128"/>
      <c r="F15" s="125"/>
      <c r="G15" s="24"/>
      <c r="H15" s="128"/>
      <c r="I15" s="128"/>
      <c r="J15" s="24">
        <f>+C15+E15+G15+I15</f>
        <v>0</v>
      </c>
    </row>
    <row r="16" spans="1:10" ht="13.5" thickBot="1" x14ac:dyDescent="0.25">
      <c r="A16" s="23"/>
      <c r="B16" s="128"/>
      <c r="C16" s="128"/>
      <c r="D16" s="24"/>
      <c r="E16" s="128"/>
      <c r="F16" s="125"/>
      <c r="G16" s="24"/>
      <c r="H16" s="128"/>
      <c r="I16" s="128"/>
      <c r="J16" s="24">
        <f>+C16+E16+G16+I16</f>
        <v>0</v>
      </c>
    </row>
    <row r="17" spans="1:10" ht="13.5" thickBot="1" x14ac:dyDescent="0.25">
      <c r="A17" s="23"/>
      <c r="B17" s="128"/>
      <c r="C17" s="128"/>
      <c r="D17" s="24"/>
      <c r="E17" s="128"/>
      <c r="F17" s="125"/>
      <c r="G17" s="24"/>
      <c r="H17" s="128"/>
      <c r="I17" s="128"/>
      <c r="J17" s="24">
        <f>+C17+E17+G17+I17</f>
        <v>0</v>
      </c>
    </row>
    <row r="18" spans="1:10" ht="13.5" thickBot="1" x14ac:dyDescent="0.25">
      <c r="A18" s="23"/>
      <c r="B18" s="128"/>
      <c r="C18" s="128"/>
      <c r="D18" s="24"/>
      <c r="E18" s="128"/>
      <c r="F18" s="125"/>
      <c r="G18" s="24"/>
      <c r="H18" s="128"/>
      <c r="I18" s="128"/>
      <c r="J18" s="24">
        <f>+C18+E18+G18+I18</f>
        <v>0</v>
      </c>
    </row>
    <row r="19" spans="1:10" ht="13.5" thickBot="1" x14ac:dyDescent="0.25">
      <c r="A19" s="23"/>
      <c r="B19" s="128"/>
      <c r="C19" s="128"/>
      <c r="D19" s="24"/>
      <c r="E19" s="128"/>
      <c r="F19" s="125"/>
      <c r="G19" s="24"/>
      <c r="H19" s="128"/>
      <c r="I19" s="128"/>
      <c r="J19" s="24">
        <f>+C19+E19+G19+I19</f>
        <v>0</v>
      </c>
    </row>
  </sheetData>
  <mergeCells count="8">
    <mergeCell ref="A1:H2"/>
    <mergeCell ref="A7:J7"/>
    <mergeCell ref="A8:J8"/>
    <mergeCell ref="A9:J9"/>
    <mergeCell ref="B10:C12"/>
    <mergeCell ref="D10:E12"/>
    <mergeCell ref="F10:G12"/>
    <mergeCell ref="H10:I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4"/>
    </sheetView>
  </sheetViews>
  <sheetFormatPr baseColWidth="10" defaultColWidth="12" defaultRowHeight="12.75" x14ac:dyDescent="0.2"/>
  <cols>
    <col min="2" max="2" width="32.33203125" customWidth="1"/>
    <col min="3" max="3" width="22" customWidth="1"/>
    <col min="4" max="4" width="24.6640625" customWidth="1"/>
  </cols>
  <sheetData>
    <row r="1" spans="1:10" ht="15" customHeight="1" x14ac:dyDescent="0.2">
      <c r="A1" s="248" t="s">
        <v>288</v>
      </c>
      <c r="B1" s="248"/>
      <c r="C1" s="248"/>
      <c r="D1" s="248"/>
      <c r="E1" s="248"/>
      <c r="F1" s="248"/>
      <c r="G1" s="248"/>
      <c r="H1" s="248"/>
      <c r="I1" s="248"/>
      <c r="J1" s="248"/>
    </row>
    <row r="2" spans="1:10" x14ac:dyDescent="0.2">
      <c r="A2" s="248"/>
      <c r="B2" s="248"/>
      <c r="C2" s="248"/>
      <c r="D2" s="248"/>
      <c r="E2" s="248"/>
      <c r="F2" s="248"/>
      <c r="G2" s="248"/>
      <c r="H2" s="248"/>
      <c r="I2" s="248"/>
      <c r="J2" s="248"/>
    </row>
    <row r="3" spans="1:10" x14ac:dyDescent="0.2">
      <c r="A3" s="248"/>
      <c r="B3" s="248"/>
      <c r="C3" s="248"/>
      <c r="D3" s="248"/>
      <c r="E3" s="248"/>
      <c r="F3" s="248"/>
      <c r="G3" s="248"/>
      <c r="H3" s="248"/>
      <c r="I3" s="248"/>
      <c r="J3" s="248"/>
    </row>
    <row r="4" spans="1:10" x14ac:dyDescent="0.2">
      <c r="A4" s="248"/>
      <c r="B4" s="248"/>
      <c r="C4" s="248"/>
      <c r="D4" s="248"/>
      <c r="E4" s="248"/>
      <c r="F4" s="248"/>
      <c r="G4" s="248"/>
      <c r="H4" s="248"/>
      <c r="I4" s="248"/>
      <c r="J4" s="248"/>
    </row>
    <row r="5" spans="1:10" ht="13.5" thickBot="1" x14ac:dyDescent="0.25"/>
    <row r="6" spans="1:10" x14ac:dyDescent="0.2">
      <c r="B6" s="249" t="s">
        <v>289</v>
      </c>
      <c r="C6" s="250"/>
      <c r="D6" s="251"/>
    </row>
    <row r="7" spans="1:10" ht="24" customHeight="1" x14ac:dyDescent="0.2">
      <c r="B7" s="252" t="s">
        <v>290</v>
      </c>
      <c r="C7" s="253"/>
      <c r="D7" s="254"/>
    </row>
    <row r="8" spans="1:10" ht="13.5" thickBot="1" x14ac:dyDescent="0.25">
      <c r="B8" s="255" t="s">
        <v>291</v>
      </c>
      <c r="C8" s="256"/>
      <c r="D8" s="257"/>
    </row>
    <row r="9" spans="1:10" ht="13.5" thickBot="1" x14ac:dyDescent="0.25">
      <c r="B9" s="258" t="s">
        <v>292</v>
      </c>
      <c r="C9" s="246" t="s">
        <v>293</v>
      </c>
      <c r="D9" s="247"/>
    </row>
    <row r="10" spans="1:10" ht="13.5" thickBot="1" x14ac:dyDescent="0.25">
      <c r="B10" s="259"/>
      <c r="C10" s="25" t="s">
        <v>294</v>
      </c>
      <c r="D10" s="25" t="s">
        <v>295</v>
      </c>
    </row>
    <row r="11" spans="1:10" ht="13.5" thickBot="1" x14ac:dyDescent="0.25">
      <c r="B11" s="26"/>
      <c r="C11" s="11"/>
      <c r="D11" s="11"/>
    </row>
    <row r="12" spans="1:10" ht="13.5" thickBot="1" x14ac:dyDescent="0.25">
      <c r="B12" s="26"/>
      <c r="C12" s="11"/>
      <c r="D12" s="11"/>
    </row>
    <row r="13" spans="1:10" ht="13.5" thickBot="1" x14ac:dyDescent="0.25">
      <c r="B13" s="26"/>
      <c r="C13" s="11"/>
      <c r="D13" s="11"/>
    </row>
    <row r="14" spans="1:10" ht="13.5" thickBot="1" x14ac:dyDescent="0.25">
      <c r="B14" s="26"/>
      <c r="C14" s="11"/>
      <c r="D14" s="11"/>
    </row>
    <row r="15" spans="1:10" ht="13.5" thickBot="1" x14ac:dyDescent="0.25">
      <c r="B15" s="26"/>
      <c r="C15" s="11"/>
      <c r="D15" s="11"/>
    </row>
  </sheetData>
  <mergeCells count="6">
    <mergeCell ref="C9:D9"/>
    <mergeCell ref="A1:J4"/>
    <mergeCell ref="B6:D6"/>
    <mergeCell ref="B7:D7"/>
    <mergeCell ref="B8:D8"/>
    <mergeCell ref="B9:B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workbookViewId="0">
      <selection activeCell="C157" sqref="C157:E157"/>
    </sheetView>
  </sheetViews>
  <sheetFormatPr baseColWidth="10" defaultColWidth="12" defaultRowHeight="12.75" x14ac:dyDescent="0.2"/>
  <cols>
    <col min="1" max="1" width="13.5" customWidth="1"/>
    <col min="8" max="8" width="27" bestFit="1" customWidth="1"/>
  </cols>
  <sheetData>
    <row r="1" spans="1:10" ht="15" customHeight="1" x14ac:dyDescent="0.2">
      <c r="A1" s="218" t="s">
        <v>296</v>
      </c>
      <c r="B1" s="218"/>
      <c r="C1" s="218"/>
      <c r="D1" s="218"/>
      <c r="E1" s="218"/>
      <c r="F1" s="218"/>
      <c r="G1" s="218"/>
      <c r="H1" s="218"/>
      <c r="I1" s="218"/>
      <c r="J1" s="218"/>
    </row>
    <row r="2" spans="1:10" x14ac:dyDescent="0.2">
      <c r="A2" s="218"/>
      <c r="B2" s="218"/>
      <c r="C2" s="218"/>
      <c r="D2" s="218"/>
      <c r="E2" s="218"/>
      <c r="F2" s="218"/>
      <c r="G2" s="218"/>
      <c r="H2" s="218"/>
      <c r="I2" s="218"/>
      <c r="J2" s="218"/>
    </row>
    <row r="4" spans="1:10" ht="13.5" thickBot="1" x14ac:dyDescent="0.25"/>
    <row r="5" spans="1:10" ht="15.75" thickTop="1" x14ac:dyDescent="0.25">
      <c r="A5" s="308" t="s">
        <v>297</v>
      </c>
      <c r="B5" s="308"/>
      <c r="C5" s="308"/>
      <c r="D5" s="308"/>
      <c r="E5" s="308"/>
      <c r="F5" s="308"/>
      <c r="G5" s="308"/>
      <c r="H5" s="308"/>
      <c r="I5" s="308"/>
      <c r="J5" s="308"/>
    </row>
    <row r="6" spans="1:10" ht="15" customHeight="1" x14ac:dyDescent="0.25">
      <c r="A6" s="305" t="s">
        <v>298</v>
      </c>
      <c r="B6" s="305"/>
      <c r="C6" s="305"/>
      <c r="D6" s="305"/>
      <c r="E6" s="305"/>
      <c r="F6" s="305"/>
      <c r="G6" s="305"/>
      <c r="H6" s="305"/>
      <c r="I6" s="305"/>
      <c r="J6" s="305"/>
    </row>
    <row r="7" spans="1:10" ht="15.75" thickBot="1" x14ac:dyDescent="0.3">
      <c r="A7" s="314" t="s">
        <v>299</v>
      </c>
      <c r="B7" s="314"/>
      <c r="C7" s="314"/>
      <c r="D7" s="314"/>
      <c r="E7" s="314"/>
      <c r="F7" s="314"/>
      <c r="G7" s="314"/>
      <c r="H7" s="314"/>
      <c r="I7" s="314"/>
      <c r="J7" s="314"/>
    </row>
    <row r="8" spans="1:10" ht="15" customHeight="1" x14ac:dyDescent="0.25">
      <c r="A8" s="315"/>
      <c r="B8" s="315"/>
      <c r="C8" s="315"/>
      <c r="D8" s="315"/>
      <c r="E8" s="315"/>
      <c r="F8" s="316"/>
      <c r="G8" s="317" t="s">
        <v>300</v>
      </c>
      <c r="H8" s="318"/>
      <c r="I8" s="319" t="s">
        <v>301</v>
      </c>
      <c r="J8" s="320"/>
    </row>
    <row r="9" spans="1:10" ht="45" x14ac:dyDescent="0.25">
      <c r="A9" s="28" t="s">
        <v>302</v>
      </c>
      <c r="B9" s="92" t="s">
        <v>303</v>
      </c>
      <c r="C9" s="30" t="s">
        <v>304</v>
      </c>
      <c r="D9" s="30" t="s">
        <v>305</v>
      </c>
      <c r="E9" s="30" t="s">
        <v>306</v>
      </c>
      <c r="F9" s="30" t="s">
        <v>307</v>
      </c>
      <c r="G9" s="30" t="s">
        <v>308</v>
      </c>
      <c r="H9" s="30" t="s">
        <v>309</v>
      </c>
      <c r="I9" s="29" t="s">
        <v>310</v>
      </c>
      <c r="J9" s="29" t="s">
        <v>311</v>
      </c>
    </row>
    <row r="10" spans="1:10" ht="15" x14ac:dyDescent="0.25">
      <c r="A10" s="31"/>
      <c r="B10" s="32"/>
      <c r="C10" s="29"/>
      <c r="D10" s="29"/>
      <c r="E10" s="29"/>
      <c r="F10" s="32"/>
      <c r="G10" s="32"/>
      <c r="H10" s="29"/>
      <c r="I10" s="29"/>
      <c r="J10" s="29"/>
    </row>
    <row r="11" spans="1:10" ht="15" x14ac:dyDescent="0.25">
      <c r="A11" s="31"/>
      <c r="B11" s="32"/>
      <c r="C11" s="29"/>
      <c r="D11" s="29"/>
      <c r="E11" s="29"/>
      <c r="F11" s="32"/>
      <c r="G11" s="32"/>
      <c r="H11" s="29"/>
      <c r="I11" s="29"/>
      <c r="J11" s="29"/>
    </row>
    <row r="12" spans="1:10" ht="15" x14ac:dyDescent="0.25">
      <c r="A12" s="31"/>
      <c r="B12" s="32"/>
      <c r="C12" s="29"/>
      <c r="D12" s="29"/>
      <c r="E12" s="29"/>
      <c r="F12" s="32"/>
      <c r="G12" s="32"/>
      <c r="H12" s="29"/>
      <c r="I12" s="29"/>
      <c r="J12" s="29"/>
    </row>
    <row r="13" spans="1:10" ht="15" x14ac:dyDescent="0.25">
      <c r="A13" s="33"/>
      <c r="B13" s="32"/>
      <c r="C13" s="29"/>
      <c r="D13" s="29"/>
      <c r="E13" s="29"/>
      <c r="F13" s="32"/>
      <c r="G13" s="32"/>
      <c r="H13" s="29"/>
      <c r="I13" s="29"/>
      <c r="J13" s="29"/>
    </row>
    <row r="14" spans="1:10" ht="15" x14ac:dyDescent="0.25">
      <c r="A14" s="31"/>
      <c r="B14" s="32"/>
      <c r="C14" s="32"/>
      <c r="D14" s="32"/>
      <c r="E14" s="32"/>
      <c r="F14" s="32"/>
      <c r="G14" s="32"/>
      <c r="H14" s="32"/>
      <c r="I14" s="32"/>
      <c r="J14" s="32"/>
    </row>
    <row r="15" spans="1:10" ht="15" x14ac:dyDescent="0.25">
      <c r="A15" s="34"/>
      <c r="B15" s="29"/>
      <c r="C15" s="29"/>
      <c r="D15" s="29"/>
      <c r="E15" s="29"/>
      <c r="F15" s="29"/>
      <c r="G15" s="29"/>
      <c r="H15" s="29"/>
      <c r="I15" s="29"/>
      <c r="J15" s="29"/>
    </row>
    <row r="16" spans="1:10" ht="15.75" thickBot="1" x14ac:dyDescent="0.3">
      <c r="A16" s="307" t="s">
        <v>312</v>
      </c>
      <c r="B16" s="307"/>
      <c r="C16" s="307"/>
      <c r="D16" s="307"/>
      <c r="E16" s="35"/>
      <c r="F16" s="35"/>
      <c r="G16" s="35"/>
      <c r="H16" s="35"/>
      <c r="I16" s="35"/>
      <c r="J16" s="35"/>
    </row>
    <row r="17" spans="1:7" ht="13.5" thickTop="1" x14ac:dyDescent="0.2"/>
    <row r="18" spans="1:7" ht="13.5" thickBot="1" x14ac:dyDescent="0.25"/>
    <row r="19" spans="1:7" ht="15.75" thickTop="1" x14ac:dyDescent="0.25">
      <c r="A19" s="308" t="s">
        <v>297</v>
      </c>
      <c r="B19" s="308"/>
      <c r="C19" s="308"/>
      <c r="D19" s="308"/>
      <c r="E19" s="308"/>
      <c r="F19" s="308"/>
      <c r="G19" s="36"/>
    </row>
    <row r="20" spans="1:7" ht="15" customHeight="1" x14ac:dyDescent="0.25">
      <c r="A20" s="305" t="s">
        <v>298</v>
      </c>
      <c r="B20" s="305"/>
      <c r="C20" s="305"/>
      <c r="D20" s="305"/>
      <c r="E20" s="305"/>
      <c r="F20" s="305"/>
      <c r="G20" s="37"/>
    </row>
    <row r="21" spans="1:7" ht="15" customHeight="1" x14ac:dyDescent="0.25">
      <c r="A21" s="306" t="s">
        <v>313</v>
      </c>
      <c r="B21" s="306"/>
      <c r="C21" s="306"/>
      <c r="D21" s="306"/>
      <c r="E21" s="306"/>
      <c r="F21" s="306"/>
      <c r="G21" s="38"/>
    </row>
    <row r="22" spans="1:7" ht="30" customHeight="1" x14ac:dyDescent="0.25">
      <c r="A22" s="309"/>
      <c r="B22" s="310"/>
      <c r="C22" s="310"/>
      <c r="D22" s="311"/>
      <c r="E22" s="312" t="s">
        <v>314</v>
      </c>
      <c r="F22" s="313"/>
      <c r="G22" s="39" t="s">
        <v>315</v>
      </c>
    </row>
    <row r="23" spans="1:7" ht="45" x14ac:dyDescent="0.25">
      <c r="A23" s="28" t="s">
        <v>303</v>
      </c>
      <c r="B23" s="39" t="s">
        <v>304</v>
      </c>
      <c r="C23" s="39" t="s">
        <v>316</v>
      </c>
      <c r="D23" s="30" t="s">
        <v>317</v>
      </c>
      <c r="E23" s="30" t="s">
        <v>318</v>
      </c>
      <c r="F23" s="30" t="s">
        <v>319</v>
      </c>
      <c r="G23" s="39"/>
    </row>
    <row r="24" spans="1:7" ht="15" x14ac:dyDescent="0.25">
      <c r="A24" s="33"/>
      <c r="B24" s="32"/>
      <c r="C24" s="29"/>
      <c r="D24" s="32"/>
      <c r="E24" s="32"/>
      <c r="F24" s="29"/>
      <c r="G24" s="40"/>
    </row>
    <row r="25" spans="1:7" ht="15" x14ac:dyDescent="0.25">
      <c r="A25" s="33"/>
      <c r="B25" s="32"/>
      <c r="C25" s="29"/>
      <c r="D25" s="32"/>
      <c r="E25" s="32"/>
      <c r="F25" s="29"/>
      <c r="G25" s="40"/>
    </row>
    <row r="26" spans="1:7" ht="15" x14ac:dyDescent="0.25">
      <c r="A26" s="33"/>
      <c r="B26" s="32"/>
      <c r="C26" s="29"/>
      <c r="D26" s="32"/>
      <c r="E26" s="32"/>
      <c r="F26" s="29"/>
      <c r="G26" s="40"/>
    </row>
    <row r="27" spans="1:7" ht="15" x14ac:dyDescent="0.25">
      <c r="A27" s="33"/>
      <c r="B27" s="32"/>
      <c r="C27" s="29"/>
      <c r="D27" s="32"/>
      <c r="E27" s="32"/>
      <c r="F27" s="29"/>
      <c r="G27" s="40"/>
    </row>
    <row r="28" spans="1:7" ht="15" x14ac:dyDescent="0.25">
      <c r="A28" s="31"/>
      <c r="B28" s="32"/>
      <c r="C28" s="32"/>
      <c r="D28" s="32"/>
      <c r="E28" s="32"/>
      <c r="F28" s="32"/>
      <c r="G28" s="40"/>
    </row>
    <row r="29" spans="1:7" ht="15.75" thickBot="1" x14ac:dyDescent="0.3">
      <c r="A29" s="41"/>
      <c r="B29" s="42"/>
      <c r="C29" s="43"/>
      <c r="D29" s="43"/>
      <c r="E29" s="43"/>
      <c r="F29" s="43"/>
      <c r="G29" s="44"/>
    </row>
    <row r="30" spans="1:7" ht="15.75" thickBot="1" x14ac:dyDescent="0.3">
      <c r="A30" s="321" t="s">
        <v>320</v>
      </c>
      <c r="B30" s="321"/>
      <c r="C30" s="321"/>
      <c r="D30" s="35"/>
      <c r="E30" s="35"/>
      <c r="F30" s="35"/>
      <c r="G30" s="45"/>
    </row>
    <row r="31" spans="1:7" ht="13.5" thickTop="1" x14ac:dyDescent="0.2"/>
    <row r="34" spans="1:9" ht="13.5" thickBot="1" x14ac:dyDescent="0.25"/>
    <row r="35" spans="1:9" ht="15.75" thickTop="1" x14ac:dyDescent="0.25">
      <c r="A35" s="308" t="s">
        <v>297</v>
      </c>
      <c r="B35" s="308"/>
      <c r="C35" s="308"/>
      <c r="D35" s="308"/>
      <c r="E35" s="308"/>
      <c r="F35" s="308"/>
    </row>
    <row r="36" spans="1:9" ht="15" customHeight="1" x14ac:dyDescent="0.25">
      <c r="A36" s="305" t="s">
        <v>298</v>
      </c>
      <c r="B36" s="305"/>
      <c r="C36" s="305"/>
      <c r="D36" s="305"/>
      <c r="E36" s="305"/>
      <c r="F36" s="305"/>
    </row>
    <row r="37" spans="1:9" ht="15" customHeight="1" x14ac:dyDescent="0.25">
      <c r="A37" s="306" t="s">
        <v>321</v>
      </c>
      <c r="B37" s="306"/>
      <c r="C37" s="306"/>
      <c r="D37" s="306"/>
      <c r="E37" s="306"/>
      <c r="F37" s="306"/>
    </row>
    <row r="38" spans="1:9" ht="45" x14ac:dyDescent="0.25">
      <c r="A38" s="46" t="s">
        <v>322</v>
      </c>
      <c r="B38" s="29" t="s">
        <v>303</v>
      </c>
      <c r="C38" s="30" t="s">
        <v>323</v>
      </c>
      <c r="D38" s="30" t="s">
        <v>324</v>
      </c>
      <c r="E38" s="30" t="s">
        <v>317</v>
      </c>
      <c r="F38" s="30" t="s">
        <v>325</v>
      </c>
    </row>
    <row r="39" spans="1:9" ht="15" x14ac:dyDescent="0.25">
      <c r="A39" s="31"/>
      <c r="B39" s="32"/>
      <c r="C39" s="29"/>
      <c r="D39" s="29"/>
      <c r="E39" s="29"/>
      <c r="F39" s="32"/>
    </row>
    <row r="40" spans="1:9" ht="15" x14ac:dyDescent="0.25">
      <c r="A40" s="31"/>
      <c r="B40" s="32"/>
      <c r="C40" s="29"/>
      <c r="D40" s="29"/>
      <c r="E40" s="29"/>
      <c r="F40" s="32"/>
    </row>
    <row r="41" spans="1:9" ht="15" x14ac:dyDescent="0.25">
      <c r="A41" s="33"/>
      <c r="B41" s="32"/>
      <c r="C41" s="29"/>
      <c r="D41" s="29"/>
      <c r="E41" s="29"/>
      <c r="F41" s="32"/>
    </row>
    <row r="42" spans="1:9" ht="15" x14ac:dyDescent="0.25">
      <c r="A42" s="31"/>
      <c r="B42" s="32"/>
      <c r="C42" s="32"/>
      <c r="D42" s="32"/>
      <c r="E42" s="32"/>
      <c r="F42" s="32"/>
    </row>
    <row r="43" spans="1:9" ht="15" x14ac:dyDescent="0.25">
      <c r="A43" s="34"/>
      <c r="B43" s="29"/>
      <c r="C43" s="29"/>
      <c r="D43" s="29"/>
      <c r="E43" s="29"/>
      <c r="F43" s="29"/>
    </row>
    <row r="44" spans="1:9" ht="15.75" thickBot="1" x14ac:dyDescent="0.3">
      <c r="A44" s="307" t="s">
        <v>326</v>
      </c>
      <c r="B44" s="307"/>
      <c r="C44" s="307"/>
      <c r="D44" s="35"/>
      <c r="E44" s="35"/>
      <c r="F44" s="35"/>
    </row>
    <row r="45" spans="1:9" ht="13.5" thickTop="1" x14ac:dyDescent="0.2"/>
    <row r="48" spans="1:9" ht="15" x14ac:dyDescent="0.25">
      <c r="A48" s="262" t="s">
        <v>327</v>
      </c>
      <c r="B48" s="262"/>
      <c r="C48" s="262"/>
      <c r="D48" s="262"/>
      <c r="E48" s="262"/>
      <c r="F48" s="262"/>
      <c r="G48" s="262"/>
      <c r="H48" s="262"/>
      <c r="I48" s="262"/>
    </row>
    <row r="49" spans="1:9" ht="15" x14ac:dyDescent="0.25">
      <c r="A49" s="262" t="s">
        <v>328</v>
      </c>
      <c r="B49" s="262"/>
      <c r="C49" s="262"/>
      <c r="D49" s="262"/>
      <c r="E49" s="262"/>
      <c r="F49" s="262"/>
      <c r="G49" s="262"/>
      <c r="H49" s="262"/>
      <c r="I49" s="262"/>
    </row>
    <row r="50" spans="1:9" ht="15.75" thickBot="1" x14ac:dyDescent="0.3">
      <c r="A50" s="271" t="s">
        <v>329</v>
      </c>
      <c r="B50" s="271"/>
      <c r="C50" s="271"/>
      <c r="D50" s="271"/>
      <c r="E50" s="271"/>
      <c r="F50" s="271"/>
      <c r="G50" s="271"/>
      <c r="H50" s="271"/>
      <c r="I50" s="271"/>
    </row>
    <row r="51" spans="1:9" ht="75.75" thickBot="1" x14ac:dyDescent="0.3">
      <c r="A51" s="47" t="s">
        <v>330</v>
      </c>
      <c r="B51" s="48" t="s">
        <v>265</v>
      </c>
      <c r="C51" s="48" t="s">
        <v>266</v>
      </c>
      <c r="D51" s="48" t="s">
        <v>331</v>
      </c>
      <c r="E51" s="48" t="s">
        <v>332</v>
      </c>
      <c r="F51" s="48" t="s">
        <v>333</v>
      </c>
      <c r="G51" s="48" t="s">
        <v>334</v>
      </c>
      <c r="H51" s="48" t="s">
        <v>335</v>
      </c>
      <c r="I51" s="48" t="s">
        <v>336</v>
      </c>
    </row>
    <row r="52" spans="1:9" ht="15.75" thickBot="1" x14ac:dyDescent="0.3">
      <c r="A52" s="50"/>
      <c r="B52" s="51"/>
      <c r="C52" s="51"/>
      <c r="D52" s="51"/>
      <c r="E52" s="51"/>
      <c r="F52" s="51"/>
      <c r="G52" s="51"/>
      <c r="H52" s="51"/>
      <c r="I52" s="51"/>
    </row>
    <row r="53" spans="1:9" ht="15.75" thickBot="1" x14ac:dyDescent="0.3">
      <c r="A53" s="50"/>
      <c r="B53" s="51"/>
      <c r="C53" s="51"/>
      <c r="D53" s="51"/>
      <c r="E53" s="51"/>
      <c r="F53" s="51"/>
      <c r="G53" s="51"/>
      <c r="H53" s="51"/>
      <c r="I53" s="51"/>
    </row>
    <row r="54" spans="1:9" ht="15.75" thickBot="1" x14ac:dyDescent="0.3">
      <c r="A54" s="50"/>
      <c r="B54" s="51"/>
      <c r="C54" s="51"/>
      <c r="D54" s="51"/>
      <c r="E54" s="51"/>
      <c r="F54" s="51"/>
      <c r="G54" s="51"/>
      <c r="H54" s="51"/>
      <c r="I54" s="51"/>
    </row>
    <row r="55" spans="1:9" ht="15.75" thickBot="1" x14ac:dyDescent="0.3">
      <c r="A55" s="50"/>
      <c r="B55" s="51"/>
      <c r="C55" s="51"/>
      <c r="D55" s="51"/>
      <c r="E55" s="51"/>
      <c r="F55" s="51"/>
      <c r="G55" s="51"/>
      <c r="H55" s="51"/>
      <c r="I55" s="51"/>
    </row>
    <row r="56" spans="1:9" ht="15.75" thickBot="1" x14ac:dyDescent="0.3">
      <c r="A56" s="300" t="s">
        <v>337</v>
      </c>
      <c r="B56" s="303"/>
      <c r="C56" s="51"/>
      <c r="D56" s="19"/>
      <c r="E56" s="19"/>
      <c r="F56" s="19"/>
      <c r="G56" s="19"/>
      <c r="H56" s="19"/>
      <c r="I56" s="19"/>
    </row>
    <row r="62" spans="1:9" ht="15" x14ac:dyDescent="0.25">
      <c r="A62" s="262" t="s">
        <v>327</v>
      </c>
      <c r="B62" s="262"/>
      <c r="C62" s="262"/>
      <c r="D62" s="262"/>
      <c r="E62" s="262"/>
      <c r="F62" s="262"/>
      <c r="G62" s="262"/>
      <c r="H62" s="262"/>
    </row>
    <row r="63" spans="1:9" ht="15" x14ac:dyDescent="0.25">
      <c r="A63" s="262" t="s">
        <v>328</v>
      </c>
      <c r="B63" s="262"/>
      <c r="C63" s="262"/>
      <c r="D63" s="262"/>
      <c r="E63" s="262"/>
      <c r="F63" s="262"/>
      <c r="G63" s="262"/>
      <c r="H63" s="262"/>
    </row>
    <row r="64" spans="1:9" ht="15" x14ac:dyDescent="0.25">
      <c r="A64" s="262" t="s">
        <v>338</v>
      </c>
      <c r="B64" s="262"/>
      <c r="C64" s="262"/>
      <c r="D64" s="262"/>
      <c r="E64" s="262"/>
      <c r="F64" s="262"/>
      <c r="G64" s="262"/>
      <c r="H64" s="262"/>
    </row>
    <row r="65" spans="1:8" ht="15.75" thickBot="1" x14ac:dyDescent="0.3">
      <c r="A65" s="271" t="s">
        <v>339</v>
      </c>
      <c r="B65" s="271"/>
      <c r="C65" s="271"/>
      <c r="D65" s="271"/>
      <c r="E65" s="271"/>
      <c r="F65" s="271"/>
      <c r="G65" s="271"/>
      <c r="H65" s="271"/>
    </row>
    <row r="66" spans="1:8" ht="15.75" thickBot="1" x14ac:dyDescent="0.3">
      <c r="A66" s="285" t="s">
        <v>330</v>
      </c>
      <c r="B66" s="263" t="s">
        <v>340</v>
      </c>
      <c r="C66" s="300" t="s">
        <v>334</v>
      </c>
      <c r="D66" s="303"/>
      <c r="E66" s="300" t="s">
        <v>341</v>
      </c>
      <c r="F66" s="303"/>
      <c r="G66" s="263" t="s">
        <v>335</v>
      </c>
      <c r="H66" s="285" t="s">
        <v>342</v>
      </c>
    </row>
    <row r="67" spans="1:8" ht="30.75" thickBot="1" x14ac:dyDescent="0.3">
      <c r="A67" s="291"/>
      <c r="B67" s="272"/>
      <c r="C67" s="131" t="s">
        <v>343</v>
      </c>
      <c r="D67" s="125" t="s">
        <v>344</v>
      </c>
      <c r="E67" s="131" t="s">
        <v>345</v>
      </c>
      <c r="F67" s="131" t="s">
        <v>346</v>
      </c>
      <c r="G67" s="272"/>
      <c r="H67" s="291"/>
    </row>
    <row r="68" spans="1:8" ht="15.75" thickBot="1" x14ac:dyDescent="0.3">
      <c r="A68" s="50"/>
      <c r="B68" s="51"/>
      <c r="C68" s="51"/>
      <c r="D68" s="51"/>
      <c r="E68" s="51"/>
      <c r="F68" s="51"/>
      <c r="G68" s="51"/>
      <c r="H68" s="51"/>
    </row>
    <row r="69" spans="1:8" ht="15.75" thickBot="1" x14ac:dyDescent="0.3">
      <c r="A69" s="50"/>
      <c r="B69" s="51"/>
      <c r="C69" s="51"/>
      <c r="D69" s="51"/>
      <c r="E69" s="51"/>
      <c r="F69" s="51"/>
      <c r="G69" s="51"/>
      <c r="H69" s="51"/>
    </row>
    <row r="70" spans="1:8" ht="15.75" thickBot="1" x14ac:dyDescent="0.3">
      <c r="A70" s="50"/>
      <c r="B70" s="51"/>
      <c r="C70" s="51"/>
      <c r="D70" s="51"/>
      <c r="E70" s="51"/>
      <c r="F70" s="51"/>
      <c r="G70" s="51"/>
      <c r="H70" s="51"/>
    </row>
    <row r="71" spans="1:8" ht="15.75" thickBot="1" x14ac:dyDescent="0.3">
      <c r="A71" s="50"/>
      <c r="B71" s="51"/>
      <c r="C71" s="51"/>
      <c r="D71" s="51"/>
      <c r="E71" s="51"/>
      <c r="F71" s="51"/>
      <c r="G71" s="51"/>
      <c r="H71" s="51"/>
    </row>
    <row r="72" spans="1:8" ht="15.75" thickBot="1" x14ac:dyDescent="0.3">
      <c r="A72" s="50"/>
      <c r="B72" s="51"/>
      <c r="C72" s="51"/>
      <c r="D72" s="51"/>
      <c r="E72" s="51"/>
      <c r="F72" s="51"/>
      <c r="G72" s="51"/>
      <c r="H72" s="51"/>
    </row>
    <row r="73" spans="1:8" ht="15.75" thickBot="1" x14ac:dyDescent="0.3">
      <c r="A73" s="50"/>
      <c r="B73" s="51"/>
      <c r="C73" s="51"/>
      <c r="D73" s="51"/>
      <c r="E73" s="51"/>
      <c r="F73" s="51"/>
      <c r="G73" s="51"/>
      <c r="H73" s="51"/>
    </row>
    <row r="74" spans="1:8" ht="15.75" thickBot="1" x14ac:dyDescent="0.3">
      <c r="A74" s="50"/>
      <c r="B74" s="51"/>
      <c r="C74" s="51"/>
      <c r="D74" s="51"/>
      <c r="E74" s="51"/>
      <c r="F74" s="51"/>
      <c r="G74" s="51"/>
      <c r="H74" s="51"/>
    </row>
    <row r="78" spans="1:8" ht="15" x14ac:dyDescent="0.25">
      <c r="A78" s="262" t="s">
        <v>327</v>
      </c>
      <c r="B78" s="262"/>
      <c r="C78" s="262"/>
      <c r="D78" s="262"/>
      <c r="E78" s="262"/>
      <c r="F78" s="262"/>
    </row>
    <row r="79" spans="1:8" ht="15" x14ac:dyDescent="0.25">
      <c r="A79" s="262" t="s">
        <v>328</v>
      </c>
      <c r="B79" s="262"/>
      <c r="C79" s="262"/>
      <c r="D79" s="262"/>
      <c r="E79" s="262"/>
      <c r="F79" s="262"/>
    </row>
    <row r="80" spans="1:8" ht="15" x14ac:dyDescent="0.25">
      <c r="A80" s="262" t="s">
        <v>338</v>
      </c>
      <c r="B80" s="262"/>
      <c r="C80" s="262"/>
      <c r="D80" s="262"/>
      <c r="E80" s="262"/>
      <c r="F80" s="262"/>
    </row>
    <row r="81" spans="1:12" ht="15.75" thickBot="1" x14ac:dyDescent="0.3">
      <c r="A81" s="271" t="s">
        <v>347</v>
      </c>
      <c r="B81" s="271"/>
      <c r="C81" s="271"/>
      <c r="D81" s="271"/>
      <c r="E81" s="271"/>
      <c r="F81" s="271"/>
    </row>
    <row r="82" spans="1:12" ht="15.75" thickBot="1" x14ac:dyDescent="0.3">
      <c r="A82" s="285" t="s">
        <v>330</v>
      </c>
      <c r="B82" s="278" t="s">
        <v>340</v>
      </c>
      <c r="C82" s="263" t="s">
        <v>348</v>
      </c>
      <c r="D82" s="285" t="s">
        <v>334</v>
      </c>
      <c r="E82" s="300" t="s">
        <v>349</v>
      </c>
      <c r="F82" s="303"/>
    </row>
    <row r="83" spans="1:12" ht="27" thickBot="1" x14ac:dyDescent="0.3">
      <c r="A83" s="291"/>
      <c r="B83" s="304"/>
      <c r="C83" s="272"/>
      <c r="D83" s="287"/>
      <c r="E83" s="131" t="s">
        <v>345</v>
      </c>
      <c r="F83" s="125" t="s">
        <v>346</v>
      </c>
    </row>
    <row r="84" spans="1:12" ht="15.75" thickBot="1" x14ac:dyDescent="0.3">
      <c r="A84" s="50"/>
      <c r="B84" s="51"/>
      <c r="C84" s="51"/>
      <c r="D84" s="51"/>
      <c r="E84" s="51"/>
      <c r="F84" s="51"/>
    </row>
    <row r="85" spans="1:12" ht="15.75" thickBot="1" x14ac:dyDescent="0.3">
      <c r="A85" s="50"/>
      <c r="B85" s="51"/>
      <c r="C85" s="51"/>
      <c r="D85" s="51"/>
      <c r="E85" s="51"/>
      <c r="F85" s="51"/>
    </row>
    <row r="86" spans="1:12" ht="15.75" thickBot="1" x14ac:dyDescent="0.3">
      <c r="A86" s="50"/>
      <c r="B86" s="51"/>
      <c r="C86" s="51"/>
      <c r="D86" s="51"/>
      <c r="E86" s="51"/>
      <c r="F86" s="51"/>
    </row>
    <row r="87" spans="1:12" ht="15.75" thickBot="1" x14ac:dyDescent="0.3">
      <c r="A87" s="50"/>
      <c r="B87" s="51"/>
      <c r="C87" s="51"/>
      <c r="D87" s="51"/>
      <c r="E87" s="51"/>
      <c r="F87" s="51"/>
    </row>
    <row r="88" spans="1:12" ht="15.75" thickBot="1" x14ac:dyDescent="0.3">
      <c r="A88" s="50"/>
      <c r="B88" s="51"/>
      <c r="C88" s="51"/>
      <c r="D88" s="51"/>
      <c r="E88" s="51"/>
      <c r="F88" s="51"/>
    </row>
    <row r="89" spans="1:12" ht="15.75" thickBot="1" x14ac:dyDescent="0.3">
      <c r="A89" s="50"/>
      <c r="B89" s="51"/>
      <c r="C89" s="51"/>
      <c r="D89" s="51"/>
      <c r="E89" s="51"/>
      <c r="F89" s="51"/>
    </row>
    <row r="90" spans="1:12" ht="15.75" thickBot="1" x14ac:dyDescent="0.3">
      <c r="A90" s="50"/>
      <c r="B90" s="51"/>
      <c r="C90" s="51"/>
      <c r="D90" s="51"/>
      <c r="E90" s="51"/>
      <c r="F90" s="51"/>
    </row>
    <row r="95" spans="1:12" ht="15" x14ac:dyDescent="0.25">
      <c r="A95" s="262" t="s">
        <v>327</v>
      </c>
      <c r="B95" s="262"/>
      <c r="C95" s="262"/>
      <c r="D95" s="262"/>
      <c r="E95" s="262"/>
      <c r="F95" s="262"/>
      <c r="G95" s="262"/>
      <c r="H95" s="262"/>
      <c r="I95" s="262"/>
      <c r="J95" s="262"/>
      <c r="K95" s="262"/>
      <c r="L95" s="6"/>
    </row>
    <row r="96" spans="1:12" ht="15" x14ac:dyDescent="0.25">
      <c r="A96" s="262" t="s">
        <v>328</v>
      </c>
      <c r="B96" s="262"/>
      <c r="C96" s="262"/>
      <c r="D96" s="262"/>
      <c r="E96" s="262"/>
      <c r="F96" s="262"/>
      <c r="G96" s="262"/>
      <c r="H96" s="262"/>
      <c r="I96" s="262"/>
      <c r="J96" s="262"/>
      <c r="K96" s="262"/>
      <c r="L96" s="6"/>
    </row>
    <row r="97" spans="1:12" ht="15.75" thickBot="1" x14ac:dyDescent="0.3">
      <c r="A97" s="262" t="s">
        <v>350</v>
      </c>
      <c r="B97" s="262"/>
      <c r="C97" s="262"/>
      <c r="D97" s="262"/>
      <c r="E97" s="262"/>
      <c r="F97" s="262"/>
      <c r="G97" s="262"/>
      <c r="H97" s="262"/>
      <c r="I97" s="262"/>
      <c r="J97" s="262"/>
      <c r="K97" s="262"/>
      <c r="L97" s="6"/>
    </row>
    <row r="98" spans="1:12" ht="15.75" thickBot="1" x14ac:dyDescent="0.3">
      <c r="A98" s="285" t="s">
        <v>330</v>
      </c>
      <c r="B98" s="273" t="s">
        <v>351</v>
      </c>
      <c r="C98" s="292"/>
      <c r="D98" s="295" t="s">
        <v>352</v>
      </c>
      <c r="E98" s="267"/>
      <c r="F98" s="297" t="s">
        <v>353</v>
      </c>
      <c r="G98" s="300" t="s">
        <v>354</v>
      </c>
      <c r="H98" s="301"/>
      <c r="I98" s="301"/>
      <c r="J98" s="302"/>
      <c r="K98" s="260"/>
      <c r="L98" s="261"/>
    </row>
    <row r="99" spans="1:12" ht="15.75" thickBot="1" x14ac:dyDescent="0.3">
      <c r="A99" s="286"/>
      <c r="B99" s="293"/>
      <c r="C99" s="294"/>
      <c r="D99" s="296"/>
      <c r="E99" s="282"/>
      <c r="F99" s="298"/>
      <c r="G99" s="300" t="s">
        <v>355</v>
      </c>
      <c r="H99" s="303"/>
      <c r="I99" s="289" t="s">
        <v>355</v>
      </c>
      <c r="J99" s="290"/>
      <c r="K99" s="288"/>
      <c r="L99" s="261"/>
    </row>
    <row r="100" spans="1:12" ht="15.75" thickBot="1" x14ac:dyDescent="0.3">
      <c r="A100" s="291"/>
      <c r="B100" s="131">
        <v>1</v>
      </c>
      <c r="C100" s="125">
        <v>2</v>
      </c>
      <c r="D100" s="131">
        <v>1</v>
      </c>
      <c r="E100" s="125">
        <v>2</v>
      </c>
      <c r="F100" s="299"/>
      <c r="G100" s="131" t="s">
        <v>345</v>
      </c>
      <c r="H100" s="125" t="s">
        <v>356</v>
      </c>
      <c r="I100" s="131" t="s">
        <v>345</v>
      </c>
      <c r="J100" s="125" t="s">
        <v>356</v>
      </c>
      <c r="K100" s="288"/>
      <c r="L100" s="261"/>
    </row>
    <row r="101" spans="1:12" ht="15.75" thickBot="1" x14ac:dyDescent="0.3">
      <c r="A101" s="50"/>
      <c r="B101" s="51"/>
      <c r="C101" s="51"/>
      <c r="D101" s="51"/>
      <c r="E101" s="51"/>
      <c r="F101" s="51"/>
      <c r="G101" s="51"/>
      <c r="H101" s="51"/>
      <c r="I101" s="51"/>
      <c r="J101" s="51"/>
      <c r="K101" s="288"/>
      <c r="L101" s="261"/>
    </row>
    <row r="102" spans="1:12" ht="15.75" thickBot="1" x14ac:dyDescent="0.3">
      <c r="A102" s="50"/>
      <c r="B102" s="51"/>
      <c r="C102" s="51"/>
      <c r="D102" s="51"/>
      <c r="E102" s="51"/>
      <c r="F102" s="51"/>
      <c r="G102" s="51"/>
      <c r="H102" s="51"/>
      <c r="I102" s="51"/>
      <c r="J102" s="51"/>
      <c r="K102" s="288"/>
      <c r="L102" s="261"/>
    </row>
    <row r="103" spans="1:12" ht="15.75" thickBot="1" x14ac:dyDescent="0.3">
      <c r="A103" s="50"/>
      <c r="B103" s="51"/>
      <c r="C103" s="51"/>
      <c r="D103" s="51"/>
      <c r="E103" s="51"/>
      <c r="F103" s="51"/>
      <c r="G103" s="51"/>
      <c r="H103" s="51"/>
      <c r="I103" s="51"/>
      <c r="J103" s="51"/>
      <c r="K103" s="288"/>
      <c r="L103" s="261"/>
    </row>
    <row r="104" spans="1:12" ht="15.75" thickBot="1" x14ac:dyDescent="0.3">
      <c r="A104" s="50"/>
      <c r="B104" s="51"/>
      <c r="C104" s="51"/>
      <c r="D104" s="51"/>
      <c r="E104" s="51"/>
      <c r="F104" s="51"/>
      <c r="G104" s="51"/>
      <c r="H104" s="51"/>
      <c r="I104" s="51"/>
      <c r="J104" s="51"/>
      <c r="K104" s="288"/>
      <c r="L104" s="261"/>
    </row>
    <row r="105" spans="1:12" ht="15.75" thickBot="1" x14ac:dyDescent="0.3">
      <c r="A105" s="50"/>
      <c r="B105" s="51"/>
      <c r="C105" s="51"/>
      <c r="D105" s="51"/>
      <c r="E105" s="51"/>
      <c r="F105" s="51"/>
      <c r="G105" s="51"/>
      <c r="H105" s="51"/>
      <c r="I105" s="51"/>
      <c r="J105" s="51"/>
      <c r="K105" s="288"/>
      <c r="L105" s="261"/>
    </row>
    <row r="106" spans="1:12" ht="15.75" thickBot="1" x14ac:dyDescent="0.3">
      <c r="A106" s="50"/>
      <c r="B106" s="51"/>
      <c r="C106" s="51"/>
      <c r="D106" s="51"/>
      <c r="E106" s="51"/>
      <c r="F106" s="51"/>
      <c r="G106" s="51"/>
      <c r="H106" s="51"/>
      <c r="I106" s="51"/>
      <c r="J106" s="51"/>
      <c r="K106" s="288"/>
      <c r="L106" s="261"/>
    </row>
    <row r="107" spans="1:12" ht="15.75" thickBot="1" x14ac:dyDescent="0.3">
      <c r="A107" s="50"/>
      <c r="B107" s="51"/>
      <c r="C107" s="51"/>
      <c r="D107" s="51"/>
      <c r="E107" s="51"/>
      <c r="F107" s="51"/>
      <c r="G107" s="51"/>
      <c r="H107" s="51"/>
      <c r="I107" s="51"/>
      <c r="J107" s="51"/>
      <c r="K107" s="288"/>
      <c r="L107" s="261"/>
    </row>
    <row r="112" spans="1:12" ht="15" x14ac:dyDescent="0.25">
      <c r="A112" s="262" t="s">
        <v>327</v>
      </c>
      <c r="B112" s="262"/>
      <c r="C112" s="262"/>
      <c r="D112" s="262"/>
      <c r="E112" s="262"/>
      <c r="F112" s="262"/>
      <c r="G112" s="262"/>
      <c r="H112" s="261"/>
    </row>
    <row r="113" spans="1:8" ht="15" x14ac:dyDescent="0.25">
      <c r="A113" s="262" t="s">
        <v>328</v>
      </c>
      <c r="B113" s="262"/>
      <c r="C113" s="262"/>
      <c r="D113" s="262"/>
      <c r="E113" s="262"/>
      <c r="F113" s="262"/>
      <c r="G113" s="262"/>
      <c r="H113" s="261"/>
    </row>
    <row r="114" spans="1:8" ht="15.75" thickBot="1" x14ac:dyDescent="0.3">
      <c r="A114" s="271" t="s">
        <v>357</v>
      </c>
      <c r="B114" s="271"/>
      <c r="C114" s="271"/>
      <c r="D114" s="271"/>
      <c r="E114" s="271"/>
      <c r="F114" s="271"/>
      <c r="G114" s="271"/>
      <c r="H114" s="261"/>
    </row>
    <row r="115" spans="1:8" ht="15" x14ac:dyDescent="0.25">
      <c r="A115" s="263" t="s">
        <v>330</v>
      </c>
      <c r="B115" s="263" t="s">
        <v>334</v>
      </c>
      <c r="C115" s="278" t="s">
        <v>340</v>
      </c>
      <c r="D115" s="265" t="s">
        <v>358</v>
      </c>
      <c r="E115" s="267"/>
      <c r="F115" s="274" t="s">
        <v>335</v>
      </c>
      <c r="G115" s="285" t="s">
        <v>359</v>
      </c>
      <c r="H115" s="130"/>
    </row>
    <row r="116" spans="1:8" ht="15.75" thickBot="1" x14ac:dyDescent="0.3">
      <c r="A116" s="277"/>
      <c r="B116" s="277"/>
      <c r="C116" s="279"/>
      <c r="D116" s="281"/>
      <c r="E116" s="282"/>
      <c r="F116" s="283"/>
      <c r="G116" s="286"/>
      <c r="H116" s="130"/>
    </row>
    <row r="117" spans="1:8" ht="27" thickBot="1" x14ac:dyDescent="0.3">
      <c r="A117" s="272"/>
      <c r="B117" s="264"/>
      <c r="C117" s="280"/>
      <c r="D117" s="131" t="s">
        <v>345</v>
      </c>
      <c r="E117" s="125" t="s">
        <v>346</v>
      </c>
      <c r="F117" s="284"/>
      <c r="G117" s="287"/>
      <c r="H117" s="130"/>
    </row>
    <row r="118" spans="1:8" ht="15.75" thickBot="1" x14ac:dyDescent="0.3">
      <c r="A118" s="50"/>
      <c r="B118" s="51"/>
      <c r="C118" s="51"/>
      <c r="D118" s="51"/>
      <c r="E118" s="51"/>
      <c r="F118" s="51"/>
      <c r="G118" s="51"/>
      <c r="H118" s="130"/>
    </row>
    <row r="119" spans="1:8" ht="15.75" thickBot="1" x14ac:dyDescent="0.3">
      <c r="A119" s="50"/>
      <c r="B119" s="51"/>
      <c r="C119" s="51"/>
      <c r="D119" s="51"/>
      <c r="E119" s="51"/>
      <c r="F119" s="51"/>
      <c r="G119" s="51"/>
      <c r="H119" s="130"/>
    </row>
    <row r="120" spans="1:8" ht="15.75" thickBot="1" x14ac:dyDescent="0.3">
      <c r="A120" s="50"/>
      <c r="B120" s="51"/>
      <c r="C120" s="51"/>
      <c r="D120" s="51"/>
      <c r="E120" s="51"/>
      <c r="F120" s="51"/>
      <c r="G120" s="51"/>
      <c r="H120" s="130"/>
    </row>
    <row r="121" spans="1:8" ht="15.75" thickBot="1" x14ac:dyDescent="0.3">
      <c r="A121" s="50"/>
      <c r="B121" s="51"/>
      <c r="C121" s="51"/>
      <c r="D121" s="51"/>
      <c r="E121" s="51"/>
      <c r="F121" s="51"/>
      <c r="G121" s="51"/>
      <c r="H121" s="130"/>
    </row>
    <row r="122" spans="1:8" ht="15.75" thickBot="1" x14ac:dyDescent="0.3">
      <c r="A122" s="50"/>
      <c r="B122" s="51"/>
      <c r="C122" s="51"/>
      <c r="D122" s="51"/>
      <c r="E122" s="51"/>
      <c r="F122" s="51"/>
      <c r="G122" s="51"/>
      <c r="H122" s="130"/>
    </row>
    <row r="123" spans="1:8" ht="15.75" thickBot="1" x14ac:dyDescent="0.3">
      <c r="A123" s="50"/>
      <c r="B123" s="51"/>
      <c r="C123" s="51"/>
      <c r="D123" s="51"/>
      <c r="E123" s="51"/>
      <c r="F123" s="51"/>
      <c r="G123" s="51"/>
      <c r="H123" s="130"/>
    </row>
    <row r="124" spans="1:8" ht="15.75" thickBot="1" x14ac:dyDescent="0.3">
      <c r="A124" s="50"/>
      <c r="B124" s="51"/>
      <c r="C124" s="51"/>
      <c r="D124" s="51"/>
      <c r="E124" s="51"/>
      <c r="F124" s="51"/>
      <c r="G124" s="51"/>
      <c r="H124" s="130"/>
    </row>
    <row r="128" spans="1:8" ht="15" x14ac:dyDescent="0.25">
      <c r="A128" s="262" t="s">
        <v>327</v>
      </c>
      <c r="B128" s="262"/>
      <c r="C128" s="262"/>
      <c r="D128" s="261"/>
    </row>
    <row r="129" spans="1:10" ht="15" x14ac:dyDescent="0.25">
      <c r="A129" s="262" t="s">
        <v>328</v>
      </c>
      <c r="B129" s="262"/>
      <c r="C129" s="262"/>
      <c r="D129" s="261"/>
    </row>
    <row r="130" spans="1:10" ht="15.75" thickBot="1" x14ac:dyDescent="0.3">
      <c r="A130" s="271" t="s">
        <v>360</v>
      </c>
      <c r="B130" s="271"/>
      <c r="C130" s="271"/>
      <c r="D130" s="261"/>
    </row>
    <row r="131" spans="1:10" ht="29.25" customHeight="1" x14ac:dyDescent="0.25">
      <c r="A131" s="263" t="s">
        <v>126</v>
      </c>
      <c r="B131" s="263" t="s">
        <v>361</v>
      </c>
      <c r="C131" s="263" t="s">
        <v>362</v>
      </c>
      <c r="D131" s="130"/>
    </row>
    <row r="132" spans="1:10" ht="15.75" thickBot="1" x14ac:dyDescent="0.3">
      <c r="A132" s="272"/>
      <c r="B132" s="272"/>
      <c r="C132" s="272"/>
      <c r="D132" s="130"/>
    </row>
    <row r="133" spans="1:10" ht="15.75" thickBot="1" x14ac:dyDescent="0.3">
      <c r="A133" s="50"/>
      <c r="B133" s="51"/>
      <c r="C133" s="51"/>
      <c r="D133" s="130"/>
    </row>
    <row r="134" spans="1:10" ht="15.75" thickBot="1" x14ac:dyDescent="0.3">
      <c r="A134" s="50"/>
      <c r="B134" s="51"/>
      <c r="C134" s="51"/>
      <c r="D134" s="130"/>
    </row>
    <row r="135" spans="1:10" ht="15.75" thickBot="1" x14ac:dyDescent="0.3">
      <c r="A135" s="50"/>
      <c r="B135" s="51"/>
      <c r="C135" s="51"/>
      <c r="D135" s="130"/>
    </row>
    <row r="136" spans="1:10" ht="15.75" thickBot="1" x14ac:dyDescent="0.3">
      <c r="A136" s="50"/>
      <c r="B136" s="51"/>
      <c r="C136" s="51"/>
      <c r="D136" s="130"/>
    </row>
    <row r="137" spans="1:10" ht="15.75" thickBot="1" x14ac:dyDescent="0.3">
      <c r="A137" s="50"/>
      <c r="B137" s="51"/>
      <c r="C137" s="51"/>
      <c r="D137" s="130"/>
    </row>
    <row r="141" spans="1:10" ht="15" x14ac:dyDescent="0.25">
      <c r="A141" s="262" t="s">
        <v>327</v>
      </c>
      <c r="B141" s="262"/>
      <c r="C141" s="262"/>
      <c r="D141" s="262"/>
      <c r="E141" s="262"/>
      <c r="F141" s="262"/>
      <c r="G141" s="262"/>
      <c r="H141" s="262"/>
      <c r="I141" s="262"/>
      <c r="J141" s="261"/>
    </row>
    <row r="142" spans="1:10" ht="15" x14ac:dyDescent="0.25">
      <c r="A142" s="262" t="s">
        <v>328</v>
      </c>
      <c r="B142" s="262"/>
      <c r="C142" s="262"/>
      <c r="D142" s="262"/>
      <c r="E142" s="262"/>
      <c r="F142" s="262"/>
      <c r="G142" s="262"/>
      <c r="H142" s="262"/>
      <c r="I142" s="262"/>
      <c r="J142" s="261"/>
    </row>
    <row r="143" spans="1:10" ht="15.75" thickBot="1" x14ac:dyDescent="0.3">
      <c r="A143" s="271" t="s">
        <v>363</v>
      </c>
      <c r="B143" s="271"/>
      <c r="C143" s="271"/>
      <c r="D143" s="271"/>
      <c r="E143" s="271"/>
      <c r="F143" s="271"/>
      <c r="G143" s="271"/>
      <c r="H143" s="271"/>
      <c r="I143" s="271"/>
      <c r="J143" s="261"/>
    </row>
    <row r="144" spans="1:10" ht="15" x14ac:dyDescent="0.25">
      <c r="A144" s="263" t="s">
        <v>364</v>
      </c>
      <c r="B144" s="263" t="s">
        <v>365</v>
      </c>
      <c r="C144" s="263" t="s">
        <v>366</v>
      </c>
      <c r="D144" s="273" t="s">
        <v>367</v>
      </c>
      <c r="E144" s="274"/>
      <c r="F144" s="273" t="s">
        <v>368</v>
      </c>
      <c r="G144" s="274"/>
      <c r="H144" s="273" t="s">
        <v>369</v>
      </c>
      <c r="I144" s="274"/>
      <c r="J144" s="130"/>
    </row>
    <row r="145" spans="1:13" ht="15.75" thickBot="1" x14ac:dyDescent="0.3">
      <c r="A145" s="272"/>
      <c r="B145" s="272"/>
      <c r="C145" s="272"/>
      <c r="D145" s="275"/>
      <c r="E145" s="276"/>
      <c r="F145" s="275"/>
      <c r="G145" s="276"/>
      <c r="H145" s="275"/>
      <c r="I145" s="276"/>
      <c r="J145" s="130"/>
    </row>
    <row r="146" spans="1:13" ht="15.75" thickBot="1" x14ac:dyDescent="0.3">
      <c r="A146" s="50"/>
      <c r="B146" s="51"/>
      <c r="C146" s="51"/>
      <c r="D146" s="51" t="s">
        <v>370</v>
      </c>
      <c r="E146" s="51" t="s">
        <v>371</v>
      </c>
      <c r="F146" s="51" t="s">
        <v>370</v>
      </c>
      <c r="G146" s="51" t="s">
        <v>371</v>
      </c>
      <c r="H146" s="51" t="s">
        <v>370</v>
      </c>
      <c r="I146" s="51" t="s">
        <v>371</v>
      </c>
      <c r="J146" s="130"/>
    </row>
    <row r="147" spans="1:13" ht="15.75" thickBot="1" x14ac:dyDescent="0.3">
      <c r="A147" s="50"/>
      <c r="B147" s="51"/>
      <c r="C147" s="51"/>
      <c r="D147" s="51"/>
      <c r="E147" s="51"/>
      <c r="F147" s="51"/>
      <c r="G147" s="51"/>
      <c r="H147" s="51"/>
      <c r="I147" s="51"/>
      <c r="J147" s="130"/>
    </row>
    <row r="148" spans="1:13" ht="15.75" thickBot="1" x14ac:dyDescent="0.3">
      <c r="A148" s="50"/>
      <c r="B148" s="51"/>
      <c r="C148" s="51"/>
      <c r="D148" s="51"/>
      <c r="E148" s="51"/>
      <c r="F148" s="51"/>
      <c r="G148" s="51"/>
      <c r="H148" s="51"/>
      <c r="I148" s="51"/>
      <c r="J148" s="130"/>
    </row>
    <row r="149" spans="1:13" ht="15.75" thickBot="1" x14ac:dyDescent="0.3">
      <c r="A149" s="50"/>
      <c r="B149" s="51"/>
      <c r="C149" s="51"/>
      <c r="D149" s="51"/>
      <c r="E149" s="51"/>
      <c r="F149" s="51"/>
      <c r="G149" s="51"/>
      <c r="H149" s="51"/>
      <c r="I149" s="51"/>
      <c r="J149" s="130"/>
    </row>
    <row r="150" spans="1:13" ht="15.75" thickBot="1" x14ac:dyDescent="0.3">
      <c r="A150" s="50"/>
      <c r="B150" s="51"/>
      <c r="C150" s="51"/>
      <c r="D150" s="51"/>
      <c r="E150" s="51"/>
      <c r="F150" s="51"/>
      <c r="G150" s="51"/>
      <c r="H150" s="51"/>
      <c r="I150" s="51"/>
      <c r="J150" s="130"/>
    </row>
    <row r="154" spans="1:13" ht="15" x14ac:dyDescent="0.25">
      <c r="A154" s="262" t="s">
        <v>327</v>
      </c>
      <c r="B154" s="262"/>
      <c r="C154" s="262"/>
      <c r="D154" s="262"/>
      <c r="E154" s="262"/>
      <c r="F154" s="262"/>
      <c r="G154" s="262"/>
      <c r="H154" s="262"/>
      <c r="I154" s="262"/>
      <c r="J154" s="6"/>
      <c r="K154" s="6"/>
      <c r="L154" s="6"/>
      <c r="M154" s="6"/>
    </row>
    <row r="155" spans="1:13" ht="15" x14ac:dyDescent="0.25">
      <c r="A155" s="262" t="s">
        <v>328</v>
      </c>
      <c r="B155" s="262"/>
      <c r="C155" s="262"/>
      <c r="D155" s="262"/>
      <c r="E155" s="262"/>
      <c r="F155" s="262"/>
      <c r="G155" s="262"/>
      <c r="H155" s="262"/>
      <c r="I155" s="262"/>
      <c r="J155" s="6"/>
      <c r="K155" s="6"/>
      <c r="L155" s="6"/>
      <c r="M155" s="6"/>
    </row>
    <row r="156" spans="1:13" ht="15.75" thickBot="1" x14ac:dyDescent="0.3">
      <c r="A156" s="262" t="s">
        <v>372</v>
      </c>
      <c r="B156" s="262"/>
      <c r="C156" s="262"/>
      <c r="D156" s="262"/>
      <c r="E156" s="262"/>
      <c r="F156" s="262"/>
      <c r="G156" s="262"/>
      <c r="H156" s="262"/>
      <c r="I156" s="262"/>
      <c r="J156" s="6"/>
      <c r="K156" s="6"/>
      <c r="L156" s="6"/>
      <c r="M156" s="6"/>
    </row>
    <row r="157" spans="1:13" ht="112.5" customHeight="1" thickBot="1" x14ac:dyDescent="0.3">
      <c r="A157" s="263" t="s">
        <v>373</v>
      </c>
      <c r="B157" s="263" t="s">
        <v>374</v>
      </c>
      <c r="C157" s="265" t="s">
        <v>375</v>
      </c>
      <c r="D157" s="266"/>
      <c r="E157" s="267"/>
      <c r="F157" s="268" t="s">
        <v>376</v>
      </c>
      <c r="G157" s="269"/>
      <c r="H157" s="270"/>
      <c r="I157" s="260"/>
      <c r="J157" s="261"/>
      <c r="K157" s="261"/>
      <c r="L157" s="261"/>
      <c r="M157" s="261"/>
    </row>
    <row r="158" spans="1:13" ht="37.5" thickBot="1" x14ac:dyDescent="0.3">
      <c r="A158" s="264"/>
      <c r="B158" s="264"/>
      <c r="C158" s="12" t="s">
        <v>377</v>
      </c>
      <c r="D158" s="52" t="s">
        <v>378</v>
      </c>
      <c r="E158" s="12" t="s">
        <v>379</v>
      </c>
      <c r="F158" s="53" t="s">
        <v>377</v>
      </c>
      <c r="G158" s="54" t="s">
        <v>378</v>
      </c>
      <c r="H158" s="55" t="s">
        <v>379</v>
      </c>
      <c r="I158" s="260"/>
      <c r="J158" s="261"/>
      <c r="K158" s="261"/>
      <c r="L158" s="261"/>
      <c r="M158" s="261"/>
    </row>
    <row r="159" spans="1:13" ht="15.75" thickBot="1" x14ac:dyDescent="0.3">
      <c r="A159" s="133"/>
      <c r="B159" s="56"/>
      <c r="C159" s="56"/>
      <c r="D159" s="57"/>
      <c r="E159" s="56"/>
      <c r="F159" s="57"/>
      <c r="G159" s="56"/>
      <c r="H159" s="57"/>
      <c r="I159" s="260"/>
      <c r="J159" s="261"/>
      <c r="K159" s="261"/>
      <c r="L159" s="261"/>
      <c r="M159" s="261"/>
    </row>
    <row r="160" spans="1:13" ht="15.75" thickBot="1" x14ac:dyDescent="0.3">
      <c r="A160" s="133"/>
      <c r="B160" s="56"/>
      <c r="C160" s="56"/>
      <c r="D160" s="57"/>
      <c r="E160" s="56"/>
      <c r="F160" s="57"/>
      <c r="G160" s="56"/>
      <c r="H160" s="57"/>
      <c r="I160" s="260"/>
      <c r="J160" s="261"/>
      <c r="K160" s="261"/>
      <c r="L160" s="261"/>
      <c r="M160" s="261"/>
    </row>
    <row r="161" spans="1:13" ht="15.75" thickBot="1" x14ac:dyDescent="0.3">
      <c r="A161" s="133"/>
      <c r="B161" s="56"/>
      <c r="C161" s="56"/>
      <c r="D161" s="57"/>
      <c r="E161" s="56"/>
      <c r="F161" s="57"/>
      <c r="G161" s="56"/>
      <c r="H161" s="57"/>
      <c r="I161" s="260"/>
      <c r="J161" s="261"/>
      <c r="K161" s="261"/>
      <c r="L161" s="261"/>
      <c r="M161" s="261"/>
    </row>
    <row r="162" spans="1:13" ht="15.75" thickBot="1" x14ac:dyDescent="0.3">
      <c r="A162" s="49"/>
      <c r="B162" s="19"/>
      <c r="C162" s="19"/>
      <c r="D162" s="58"/>
      <c r="E162" s="19"/>
      <c r="F162" s="58"/>
      <c r="G162" s="19"/>
      <c r="H162" s="58"/>
      <c r="I162" s="260"/>
      <c r="J162" s="261"/>
      <c r="K162" s="261"/>
      <c r="L162" s="261"/>
      <c r="M162" s="261"/>
    </row>
    <row r="163" spans="1:13" ht="15.75" thickBot="1" x14ac:dyDescent="0.3">
      <c r="A163" s="133"/>
      <c r="B163" s="56"/>
      <c r="C163" s="56"/>
      <c r="D163" s="57"/>
      <c r="E163" s="56"/>
      <c r="F163" s="57"/>
      <c r="G163" s="56"/>
      <c r="H163" s="57"/>
      <c r="I163" s="260"/>
      <c r="J163" s="261"/>
      <c r="K163" s="261"/>
      <c r="L163" s="261"/>
      <c r="M163" s="261"/>
    </row>
    <row r="164" spans="1:13" ht="15.75" thickBot="1" x14ac:dyDescent="0.3">
      <c r="A164" s="133"/>
      <c r="B164" s="56"/>
      <c r="C164" s="56"/>
      <c r="D164" s="57"/>
      <c r="E164" s="56"/>
      <c r="F164" s="57"/>
      <c r="G164" s="56"/>
      <c r="H164" s="57"/>
      <c r="I164" s="260"/>
      <c r="J164" s="261"/>
      <c r="K164" s="261"/>
      <c r="L164" s="261"/>
      <c r="M164" s="261"/>
    </row>
  </sheetData>
  <mergeCells count="103">
    <mergeCell ref="A1:J2"/>
    <mergeCell ref="A5:J5"/>
    <mergeCell ref="A6:J6"/>
    <mergeCell ref="A7:J7"/>
    <mergeCell ref="A8:F8"/>
    <mergeCell ref="G8:H8"/>
    <mergeCell ref="I8:J8"/>
    <mergeCell ref="A30:C30"/>
    <mergeCell ref="A35:F35"/>
    <mergeCell ref="A36:F36"/>
    <mergeCell ref="A37:F37"/>
    <mergeCell ref="A44:C44"/>
    <mergeCell ref="A48:I48"/>
    <mergeCell ref="A16:D16"/>
    <mergeCell ref="A19:F19"/>
    <mergeCell ref="A20:F20"/>
    <mergeCell ref="A21:F21"/>
    <mergeCell ref="A22:D22"/>
    <mergeCell ref="E22:F22"/>
    <mergeCell ref="A65:H65"/>
    <mergeCell ref="A66:A67"/>
    <mergeCell ref="B66:B67"/>
    <mergeCell ref="C66:D66"/>
    <mergeCell ref="E66:F66"/>
    <mergeCell ref="G66:G67"/>
    <mergeCell ref="H66:H67"/>
    <mergeCell ref="A49:I49"/>
    <mergeCell ref="A50:I50"/>
    <mergeCell ref="A56:B56"/>
    <mergeCell ref="A62:H62"/>
    <mergeCell ref="A63:H63"/>
    <mergeCell ref="A64:H64"/>
    <mergeCell ref="A78:F78"/>
    <mergeCell ref="A79:F79"/>
    <mergeCell ref="A80:F80"/>
    <mergeCell ref="A81:F81"/>
    <mergeCell ref="A82:A83"/>
    <mergeCell ref="B82:B83"/>
    <mergeCell ref="C82:C83"/>
    <mergeCell ref="D82:D83"/>
    <mergeCell ref="E82:F82"/>
    <mergeCell ref="A95:K95"/>
    <mergeCell ref="A96:K96"/>
    <mergeCell ref="A97:K97"/>
    <mergeCell ref="A98:A100"/>
    <mergeCell ref="B98:C99"/>
    <mergeCell ref="D98:E99"/>
    <mergeCell ref="F98:F100"/>
    <mergeCell ref="G98:J98"/>
    <mergeCell ref="K98:L98"/>
    <mergeCell ref="G99:H99"/>
    <mergeCell ref="K104:L104"/>
    <mergeCell ref="K105:L105"/>
    <mergeCell ref="K106:L106"/>
    <mergeCell ref="K107:L107"/>
    <mergeCell ref="A112:G112"/>
    <mergeCell ref="A113:G113"/>
    <mergeCell ref="I99:J99"/>
    <mergeCell ref="K99:L99"/>
    <mergeCell ref="K100:L100"/>
    <mergeCell ref="K101:L101"/>
    <mergeCell ref="K102:L102"/>
    <mergeCell ref="K103:L103"/>
    <mergeCell ref="A128:C128"/>
    <mergeCell ref="A129:C129"/>
    <mergeCell ref="A130:C130"/>
    <mergeCell ref="D128:D130"/>
    <mergeCell ref="A131:A132"/>
    <mergeCell ref="B131:B132"/>
    <mergeCell ref="C131:C132"/>
    <mergeCell ref="A114:G114"/>
    <mergeCell ref="H112:H114"/>
    <mergeCell ref="A115:A117"/>
    <mergeCell ref="B115:B117"/>
    <mergeCell ref="C115:C117"/>
    <mergeCell ref="D115:E116"/>
    <mergeCell ref="F115:F117"/>
    <mergeCell ref="G115:G117"/>
    <mergeCell ref="A141:I141"/>
    <mergeCell ref="A142:I142"/>
    <mergeCell ref="A143:I143"/>
    <mergeCell ref="J141:J143"/>
    <mergeCell ref="A144:A145"/>
    <mergeCell ref="B144:B145"/>
    <mergeCell ref="C144:C145"/>
    <mergeCell ref="D144:E145"/>
    <mergeCell ref="F144:G145"/>
    <mergeCell ref="H144:I145"/>
    <mergeCell ref="I159:M159"/>
    <mergeCell ref="I160:M160"/>
    <mergeCell ref="I161:M161"/>
    <mergeCell ref="I162:M162"/>
    <mergeCell ref="I163:M163"/>
    <mergeCell ref="I164:M164"/>
    <mergeCell ref="A154:I154"/>
    <mergeCell ref="A155:I155"/>
    <mergeCell ref="A156:I156"/>
    <mergeCell ref="A157:A158"/>
    <mergeCell ref="B157:B158"/>
    <mergeCell ref="C157:E157"/>
    <mergeCell ref="F157:H157"/>
    <mergeCell ref="I157:M157"/>
    <mergeCell ref="I158:M1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12.1</vt:lpstr>
      <vt:lpstr>13</vt:lpstr>
      <vt:lpstr>14</vt:lpstr>
      <vt:lpstr>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dc:creator>
  <cp:lastModifiedBy>usuarioo</cp:lastModifiedBy>
  <cp:revision/>
  <dcterms:created xsi:type="dcterms:W3CDTF">2014-10-02T15:27:33Z</dcterms:created>
  <dcterms:modified xsi:type="dcterms:W3CDTF">2021-02-18T15:29:11Z</dcterms:modified>
</cp:coreProperties>
</file>